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ttps://d.docs.live.net/8fc3e48945c3ce9a/Email attachments/Documents/Brännö Vägförening/Vägutredningar/Brännö VSF_files/"/>
    </mc:Choice>
  </mc:AlternateContent>
  <bookViews>
    <workbookView xWindow="0" yWindow="0" windowWidth="20490" windowHeight="7530"/>
  </bookViews>
  <sheets>
    <sheet name="Sammanställning" sheetId="1" r:id="rId1"/>
    <sheet name="Kommentar och sammanst. kostn." sheetId="3" r:id="rId2"/>
  </sheets>
  <definedNames>
    <definedName name="_xlnm._FilterDatabase" localSheetId="0" hidden="1">Sammanställning!$A$1:$R$727</definedName>
  </definedNames>
  <calcPr calcId="162913"/>
</workbook>
</file>

<file path=xl/calcChain.xml><?xml version="1.0" encoding="utf-8"?>
<calcChain xmlns="http://schemas.openxmlformats.org/spreadsheetml/2006/main">
  <c r="G29" i="3" l="1"/>
  <c r="L4" i="1" l="1"/>
  <c r="L5" i="1"/>
  <c r="L6" i="1"/>
  <c r="L8" i="1"/>
  <c r="L9" i="1"/>
  <c r="L10" i="1"/>
  <c r="L11" i="1"/>
  <c r="L12" i="1"/>
  <c r="L13" i="1"/>
  <c r="L14" i="1"/>
  <c r="L15" i="1"/>
  <c r="L16" i="1"/>
  <c r="L17" i="1"/>
  <c r="L18" i="1"/>
  <c r="L19" i="1"/>
  <c r="L20" i="1"/>
  <c r="L21" i="1"/>
  <c r="L23" i="1"/>
  <c r="L25" i="1"/>
  <c r="L27" i="1"/>
  <c r="L30" i="1"/>
  <c r="L31" i="1"/>
  <c r="L32" i="1"/>
  <c r="L34" i="1"/>
  <c r="L35" i="1"/>
  <c r="L38" i="1"/>
  <c r="L41" i="1"/>
  <c r="L44" i="1"/>
  <c r="L45" i="1"/>
  <c r="L46" i="1"/>
  <c r="L47" i="1"/>
  <c r="L48" i="1"/>
  <c r="L49" i="1"/>
  <c r="L51" i="1"/>
  <c r="L52" i="1"/>
  <c r="L53" i="1"/>
  <c r="L55" i="1"/>
  <c r="L58" i="1"/>
  <c r="L59" i="1"/>
  <c r="L62" i="1"/>
  <c r="L63" i="1"/>
  <c r="L66" i="1"/>
  <c r="L67" i="1"/>
  <c r="L78" i="1"/>
  <c r="L79" i="1"/>
  <c r="L80" i="1"/>
  <c r="L83" i="1"/>
  <c r="L84" i="1"/>
  <c r="L85" i="1"/>
  <c r="L86" i="1"/>
  <c r="L87" i="1"/>
  <c r="L97" i="1"/>
  <c r="L98" i="1"/>
  <c r="L99" i="1"/>
  <c r="L100" i="1"/>
  <c r="L101" i="1"/>
  <c r="L103" i="1"/>
  <c r="L106" i="1"/>
  <c r="L107" i="1"/>
  <c r="L108" i="1"/>
  <c r="L110" i="1"/>
  <c r="L111" i="1"/>
  <c r="L114" i="1"/>
  <c r="L115" i="1"/>
  <c r="L124" i="1"/>
  <c r="L126" i="1"/>
  <c r="L127" i="1"/>
  <c r="L128" i="1"/>
  <c r="L129" i="1"/>
  <c r="L130" i="1"/>
  <c r="L132" i="1"/>
  <c r="L134" i="1"/>
  <c r="L136" i="1"/>
  <c r="L141" i="1"/>
  <c r="L142" i="1"/>
  <c r="L143" i="1"/>
  <c r="L144" i="1"/>
  <c r="L148" i="1"/>
  <c r="L149" i="1"/>
  <c r="L150" i="1"/>
  <c r="L151" i="1"/>
  <c r="L152" i="1"/>
  <c r="L153" i="1"/>
  <c r="L154" i="1"/>
  <c r="L156" i="1"/>
  <c r="L157" i="1"/>
  <c r="L159" i="1"/>
  <c r="L160" i="1"/>
  <c r="L161" i="1"/>
  <c r="L162" i="1"/>
  <c r="L165" i="1"/>
  <c r="L166" i="1"/>
  <c r="L167" i="1"/>
  <c r="L168" i="1"/>
  <c r="L171" i="1"/>
  <c r="L172" i="1"/>
  <c r="L173" i="1"/>
  <c r="L178" i="1"/>
  <c r="L180" i="1"/>
  <c r="L181" i="1"/>
  <c r="L182" i="1"/>
  <c r="L183" i="1"/>
  <c r="L184" i="1"/>
  <c r="L185" i="1"/>
  <c r="L186" i="1"/>
  <c r="L188" i="1"/>
  <c r="L189" i="1"/>
  <c r="L193" i="1"/>
  <c r="L195" i="1"/>
  <c r="L196" i="1"/>
  <c r="L197" i="1"/>
  <c r="L198" i="1"/>
  <c r="L200" i="1"/>
  <c r="L201" i="1"/>
  <c r="L202" i="1"/>
  <c r="L203" i="1"/>
  <c r="L206" i="1"/>
  <c r="L207" i="1"/>
  <c r="L208" i="1"/>
  <c r="L210" i="1"/>
  <c r="L211" i="1"/>
  <c r="L214" i="1"/>
  <c r="L216" i="1"/>
  <c r="L220" i="1"/>
  <c r="L222" i="1"/>
  <c r="L223" i="1"/>
  <c r="L224" i="1"/>
  <c r="L225" i="1"/>
  <c r="L226" i="1"/>
  <c r="L230" i="1"/>
  <c r="L233" i="1"/>
  <c r="L236" i="1"/>
  <c r="L237" i="1"/>
  <c r="L238" i="1"/>
  <c r="L241" i="1"/>
  <c r="L245" i="1"/>
  <c r="L246" i="1"/>
  <c r="L247" i="1"/>
  <c r="L248" i="1"/>
  <c r="L250" i="1"/>
  <c r="L251" i="1"/>
  <c r="L252" i="1"/>
  <c r="L253" i="1"/>
  <c r="L254" i="1"/>
  <c r="L255" i="1"/>
  <c r="L258" i="1"/>
  <c r="L263" i="1"/>
  <c r="L265" i="1"/>
  <c r="L269" i="1"/>
  <c r="L270" i="1"/>
  <c r="L273" i="1"/>
  <c r="L274" i="1"/>
  <c r="L279" i="1"/>
  <c r="L280" i="1"/>
  <c r="L283" i="1"/>
  <c r="L284" i="1"/>
  <c r="L285" i="1"/>
  <c r="L286" i="1"/>
  <c r="L287" i="1"/>
  <c r="L288" i="1"/>
  <c r="L290" i="1"/>
  <c r="L294" i="1"/>
  <c r="L296" i="1"/>
  <c r="L297" i="1"/>
  <c r="L298" i="1"/>
  <c r="L299" i="1"/>
  <c r="L300" i="1"/>
  <c r="L302" i="1"/>
  <c r="L303" i="1"/>
  <c r="L304" i="1"/>
  <c r="L305" i="1"/>
  <c r="L307" i="1"/>
  <c r="L308" i="1"/>
  <c r="L311" i="1"/>
  <c r="L312" i="1"/>
  <c r="L314" i="1"/>
  <c r="L315" i="1"/>
  <c r="L316" i="1"/>
  <c r="L317" i="1"/>
  <c r="L318" i="1"/>
  <c r="L319" i="1"/>
  <c r="L320" i="1"/>
  <c r="L321" i="1"/>
  <c r="L322" i="1"/>
  <c r="L323" i="1"/>
  <c r="L324" i="1"/>
  <c r="L325" i="1"/>
  <c r="L327" i="1"/>
  <c r="L328" i="1"/>
  <c r="L329" i="1"/>
  <c r="L330" i="1"/>
  <c r="L332" i="1"/>
  <c r="L333" i="1"/>
  <c r="L335" i="1"/>
  <c r="L336" i="1"/>
  <c r="L340" i="1"/>
  <c r="L342" i="1"/>
  <c r="L343" i="1"/>
  <c r="L349" i="1"/>
  <c r="L352" i="1"/>
  <c r="L355" i="1"/>
  <c r="L356" i="1"/>
  <c r="L359" i="1"/>
  <c r="L361" i="1"/>
  <c r="L364" i="1"/>
  <c r="L365" i="1"/>
  <c r="L367" i="1"/>
  <c r="L368" i="1"/>
  <c r="L370" i="1"/>
  <c r="L371" i="1"/>
  <c r="L373" i="1"/>
  <c r="L374" i="1"/>
  <c r="L375" i="1"/>
  <c r="L376" i="1"/>
  <c r="L377" i="1"/>
  <c r="L378" i="1"/>
  <c r="L381" i="1"/>
  <c r="L384" i="1"/>
  <c r="L386" i="1"/>
  <c r="L387" i="1"/>
  <c r="L390" i="1"/>
  <c r="L391" i="1"/>
  <c r="L392" i="1"/>
  <c r="L395" i="1"/>
  <c r="L396" i="1"/>
  <c r="L397" i="1"/>
  <c r="L398" i="1"/>
  <c r="L399" i="1"/>
  <c r="L400" i="1"/>
  <c r="L401" i="1"/>
  <c r="L402" i="1"/>
  <c r="L403" i="1"/>
  <c r="L404" i="1"/>
  <c r="L405" i="1"/>
  <c r="L406" i="1"/>
  <c r="L407" i="1"/>
  <c r="L408" i="1"/>
  <c r="L409" i="1"/>
  <c r="L412" i="1"/>
  <c r="L413" i="1"/>
  <c r="L414" i="1"/>
  <c r="L415" i="1"/>
  <c r="L416" i="1"/>
  <c r="L417" i="1"/>
  <c r="L418" i="1"/>
  <c r="L419" i="1"/>
  <c r="L420" i="1"/>
  <c r="L421" i="1"/>
  <c r="L422" i="1"/>
  <c r="L423" i="1"/>
  <c r="L424" i="1"/>
  <c r="L425" i="1"/>
  <c r="L426" i="1"/>
  <c r="L427" i="1"/>
  <c r="L428" i="1"/>
  <c r="L429" i="1"/>
  <c r="L430" i="1"/>
  <c r="L431" i="1"/>
  <c r="L432" i="1"/>
  <c r="L433" i="1"/>
  <c r="L436" i="1"/>
  <c r="L438" i="1"/>
  <c r="L439" i="1"/>
  <c r="L440" i="1"/>
  <c r="L442" i="1"/>
  <c r="L443" i="1"/>
  <c r="L445" i="1"/>
  <c r="L447" i="1"/>
  <c r="L448" i="1"/>
  <c r="L449" i="1"/>
  <c r="L450" i="1"/>
  <c r="L451" i="1"/>
  <c r="L452" i="1"/>
  <c r="L456" i="1"/>
  <c r="L457" i="1"/>
  <c r="L458" i="1"/>
  <c r="L459" i="1"/>
  <c r="L460" i="1"/>
  <c r="L461" i="1"/>
  <c r="L462" i="1"/>
  <c r="L463" i="1"/>
  <c r="L464" i="1"/>
  <c r="L465" i="1"/>
  <c r="L466" i="1"/>
  <c r="L467" i="1"/>
  <c r="L468" i="1"/>
  <c r="L469" i="1"/>
  <c r="L470" i="1"/>
  <c r="L474" i="1"/>
  <c r="L475" i="1"/>
  <c r="L478" i="1"/>
  <c r="L479" i="1"/>
  <c r="L480" i="1"/>
  <c r="L481" i="1"/>
  <c r="L482" i="1"/>
  <c r="L483" i="1"/>
  <c r="L488" i="1"/>
  <c r="L489" i="1"/>
  <c r="L499" i="1"/>
  <c r="L501" i="1"/>
  <c r="L502" i="1"/>
  <c r="L503" i="1"/>
  <c r="L504" i="1"/>
  <c r="L505" i="1"/>
  <c r="L506" i="1"/>
  <c r="L508" i="1"/>
  <c r="L509" i="1"/>
  <c r="L510" i="1"/>
  <c r="L513" i="1"/>
  <c r="L516" i="1"/>
  <c r="L518" i="1"/>
  <c r="L519" i="1"/>
  <c r="L520" i="1"/>
  <c r="L521" i="1"/>
  <c r="L522" i="1"/>
  <c r="L523" i="1"/>
  <c r="L524" i="1"/>
  <c r="L525" i="1"/>
  <c r="L526" i="1"/>
  <c r="L529" i="1"/>
  <c r="L530" i="1"/>
  <c r="L531" i="1"/>
  <c r="L532" i="1"/>
  <c r="L534" i="1"/>
  <c r="L535" i="1"/>
  <c r="L537" i="1"/>
  <c r="L538" i="1"/>
  <c r="L539" i="1"/>
  <c r="L540" i="1"/>
  <c r="L541" i="1"/>
  <c r="L542" i="1"/>
  <c r="L543" i="1"/>
  <c r="L544" i="1"/>
  <c r="L545" i="1"/>
  <c r="L546" i="1"/>
  <c r="L547" i="1"/>
  <c r="L549" i="1"/>
  <c r="L550" i="1"/>
  <c r="L551" i="1"/>
  <c r="L552" i="1"/>
  <c r="L555" i="1"/>
  <c r="L558" i="1"/>
  <c r="L559" i="1"/>
  <c r="L560" i="1"/>
  <c r="L561" i="1"/>
  <c r="L562" i="1"/>
  <c r="L563" i="1"/>
  <c r="L564" i="1"/>
  <c r="L567" i="1"/>
  <c r="L568" i="1"/>
  <c r="L569" i="1"/>
  <c r="L572" i="1"/>
  <c r="L573" i="1"/>
  <c r="L581" i="1"/>
  <c r="L582" i="1"/>
  <c r="L583" i="1"/>
  <c r="L585" i="1"/>
  <c r="L586" i="1"/>
  <c r="L587" i="1"/>
  <c r="L588" i="1"/>
  <c r="L589" i="1"/>
  <c r="L590" i="1"/>
  <c r="L592" i="1"/>
  <c r="L595" i="1"/>
  <c r="L596" i="1"/>
  <c r="L597" i="1"/>
  <c r="L602" i="1"/>
  <c r="L604" i="1"/>
  <c r="L606" i="1"/>
  <c r="L608" i="1"/>
  <c r="L612" i="1"/>
  <c r="L615" i="1"/>
  <c r="L616" i="1"/>
  <c r="L617" i="1"/>
  <c r="L618" i="1"/>
  <c r="L619" i="1"/>
  <c r="L620" i="1"/>
  <c r="L621" i="1"/>
  <c r="L624" i="1"/>
  <c r="L626" i="1"/>
  <c r="L628" i="1"/>
  <c r="L629" i="1"/>
  <c r="L630" i="1"/>
  <c r="L631" i="1"/>
  <c r="L632" i="1"/>
  <c r="L633" i="1"/>
  <c r="L634" i="1"/>
  <c r="L635" i="1"/>
  <c r="L636" i="1"/>
  <c r="L639" i="1"/>
  <c r="L640" i="1"/>
  <c r="L642" i="1"/>
  <c r="L643" i="1"/>
  <c r="L644" i="1"/>
  <c r="L645" i="1"/>
  <c r="L646" i="1"/>
  <c r="L647" i="1"/>
  <c r="L648" i="1"/>
  <c r="L649" i="1"/>
  <c r="L650" i="1"/>
  <c r="L651" i="1"/>
  <c r="L652" i="1"/>
  <c r="L654" i="1"/>
  <c r="L656" i="1"/>
  <c r="L657" i="1"/>
  <c r="L659" i="1"/>
  <c r="L660" i="1"/>
  <c r="L661" i="1"/>
  <c r="L663" i="1"/>
  <c r="L664" i="1"/>
  <c r="L665" i="1"/>
  <c r="L666" i="1"/>
  <c r="L667" i="1"/>
  <c r="L668" i="1"/>
  <c r="L669" i="1"/>
  <c r="L671" i="1"/>
  <c r="L672" i="1"/>
  <c r="L673" i="1"/>
  <c r="L674" i="1"/>
  <c r="L676" i="1"/>
  <c r="L679" i="1"/>
  <c r="L681" i="1"/>
  <c r="L684" i="1"/>
  <c r="L685" i="1"/>
  <c r="L687" i="1"/>
  <c r="L689" i="1"/>
  <c r="L692" i="1"/>
  <c r="L696" i="1"/>
  <c r="L697" i="1"/>
  <c r="L699" i="1"/>
  <c r="L700" i="1"/>
  <c r="L702" i="1"/>
  <c r="L703" i="1"/>
  <c r="L706" i="1"/>
  <c r="L707" i="1"/>
  <c r="L708" i="1"/>
  <c r="L709" i="1"/>
  <c r="L710" i="1"/>
  <c r="L711" i="1"/>
  <c r="L712" i="1"/>
  <c r="L715" i="1"/>
  <c r="L716" i="1"/>
  <c r="L717" i="1"/>
  <c r="L718" i="1"/>
  <c r="L719" i="1"/>
  <c r="L720" i="1"/>
  <c r="L721" i="1"/>
  <c r="L722" i="1"/>
  <c r="L723" i="1"/>
  <c r="L724" i="1"/>
  <c r="L726" i="1"/>
  <c r="G498" i="1"/>
  <c r="L498" i="1" s="1"/>
  <c r="G56" i="1" l="1"/>
  <c r="L56" i="1" s="1"/>
  <c r="G57" i="1"/>
  <c r="G60" i="1"/>
  <c r="G61" i="1"/>
  <c r="G64" i="1"/>
  <c r="L64" i="1" s="1"/>
  <c r="G65" i="1"/>
  <c r="I65" i="1" l="1"/>
  <c r="J65" i="1" s="1"/>
  <c r="L65" i="1" s="1"/>
  <c r="I61" i="1"/>
  <c r="J61" i="1" s="1"/>
  <c r="L61" i="1" s="1"/>
  <c r="I60" i="1"/>
  <c r="J60" i="1" s="1"/>
  <c r="L60" i="1" s="1"/>
  <c r="I57" i="1"/>
  <c r="J57" i="1" s="1"/>
  <c r="L57" i="1" s="1"/>
  <c r="G698" i="1"/>
  <c r="L698" i="1" s="1"/>
  <c r="G256" i="1"/>
  <c r="L256" i="1" s="1"/>
  <c r="G257" i="1"/>
  <c r="L257" i="1" s="1"/>
  <c r="G259" i="1"/>
  <c r="L259" i="1" s="1"/>
  <c r="G260" i="1"/>
  <c r="G261" i="1"/>
  <c r="L261" i="1" s="1"/>
  <c r="G262" i="1"/>
  <c r="L262" i="1" s="1"/>
  <c r="G264" i="1"/>
  <c r="G266" i="1"/>
  <c r="L266" i="1" s="1"/>
  <c r="G267" i="1"/>
  <c r="G268" i="1"/>
  <c r="G271" i="1"/>
  <c r="L271" i="1" s="1"/>
  <c r="G272" i="1"/>
  <c r="G275" i="1"/>
  <c r="L275" i="1" s="1"/>
  <c r="G276" i="1"/>
  <c r="G277" i="1"/>
  <c r="L277" i="1" s="1"/>
  <c r="G278" i="1"/>
  <c r="L278" i="1" s="1"/>
  <c r="G281" i="1"/>
  <c r="L281" i="1" s="1"/>
  <c r="G282" i="1"/>
  <c r="G289" i="1"/>
  <c r="L289" i="1" s="1"/>
  <c r="G291" i="1"/>
  <c r="G292" i="1"/>
  <c r="G293" i="1"/>
  <c r="L293" i="1" s="1"/>
  <c r="G295" i="1"/>
  <c r="G301" i="1"/>
  <c r="G306" i="1"/>
  <c r="G309" i="1"/>
  <c r="L309" i="1" s="1"/>
  <c r="G310" i="1"/>
  <c r="G313" i="1"/>
  <c r="G326" i="1"/>
  <c r="G331" i="1"/>
  <c r="G334" i="1"/>
  <c r="G337" i="1"/>
  <c r="L337" i="1" s="1"/>
  <c r="G338" i="1"/>
  <c r="G339" i="1"/>
  <c r="G341" i="1"/>
  <c r="L341" i="1" s="1"/>
  <c r="G344" i="1"/>
  <c r="L344" i="1" s="1"/>
  <c r="G345" i="1"/>
  <c r="G346" i="1"/>
  <c r="G347" i="1"/>
  <c r="L347" i="1" s="1"/>
  <c r="G348" i="1"/>
  <c r="G350" i="1"/>
  <c r="L350" i="1" s="1"/>
  <c r="G351" i="1"/>
  <c r="G353" i="1"/>
  <c r="L353" i="1" s="1"/>
  <c r="G354" i="1"/>
  <c r="G357" i="1"/>
  <c r="L357" i="1" s="1"/>
  <c r="G358" i="1"/>
  <c r="G360" i="1"/>
  <c r="L360" i="1" s="1"/>
  <c r="G362" i="1"/>
  <c r="L362" i="1" s="1"/>
  <c r="G363" i="1"/>
  <c r="G366" i="1"/>
  <c r="G369" i="1"/>
  <c r="G372" i="1"/>
  <c r="G379" i="1"/>
  <c r="G380" i="1"/>
  <c r="G382" i="1"/>
  <c r="L382" i="1" s="1"/>
  <c r="G383" i="1"/>
  <c r="G388" i="1"/>
  <c r="L388" i="1" s="1"/>
  <c r="G389" i="1"/>
  <c r="G393" i="1"/>
  <c r="L393" i="1" s="1"/>
  <c r="G394" i="1"/>
  <c r="L394" i="1" s="1"/>
  <c r="G410" i="1"/>
  <c r="G411" i="1"/>
  <c r="G434" i="1"/>
  <c r="L434" i="1" s="1"/>
  <c r="G435" i="1"/>
  <c r="G437" i="1"/>
  <c r="G441" i="1"/>
  <c r="G444" i="1"/>
  <c r="L444" i="1" s="1"/>
  <c r="G446" i="1"/>
  <c r="G453" i="1"/>
  <c r="G454" i="1"/>
  <c r="G455" i="1"/>
  <c r="G471" i="1"/>
  <c r="G472" i="1"/>
  <c r="G473" i="1"/>
  <c r="G476" i="1"/>
  <c r="G477" i="1"/>
  <c r="G484" i="1"/>
  <c r="L484" i="1" s="1"/>
  <c r="G485" i="1"/>
  <c r="G486" i="1"/>
  <c r="G487" i="1"/>
  <c r="L487" i="1" s="1"/>
  <c r="G490" i="1"/>
  <c r="G491" i="1"/>
  <c r="G492" i="1"/>
  <c r="L492" i="1" s="1"/>
  <c r="G493" i="1"/>
  <c r="G494" i="1"/>
  <c r="G495" i="1"/>
  <c r="L495" i="1" s="1"/>
  <c r="G496" i="1"/>
  <c r="G497" i="1"/>
  <c r="L497" i="1" s="1"/>
  <c r="G500" i="1"/>
  <c r="L500" i="1" s="1"/>
  <c r="G507" i="1"/>
  <c r="G511" i="1"/>
  <c r="G512" i="1"/>
  <c r="L512" i="1" s="1"/>
  <c r="G514" i="1"/>
  <c r="G515" i="1"/>
  <c r="G517" i="1"/>
  <c r="G527" i="1"/>
  <c r="G528" i="1"/>
  <c r="G533" i="1"/>
  <c r="G536" i="1"/>
  <c r="G548" i="1"/>
  <c r="G553" i="1"/>
  <c r="G554" i="1"/>
  <c r="G556" i="1"/>
  <c r="L556" i="1" s="1"/>
  <c r="G557" i="1"/>
  <c r="G565" i="1"/>
  <c r="G566" i="1"/>
  <c r="G570" i="1"/>
  <c r="L570" i="1" s="1"/>
  <c r="G571" i="1"/>
  <c r="G574" i="1"/>
  <c r="L574" i="1" s="1"/>
  <c r="G575" i="1"/>
  <c r="G576" i="1"/>
  <c r="L576" i="1" s="1"/>
  <c r="G577" i="1"/>
  <c r="G578" i="1"/>
  <c r="G579" i="1"/>
  <c r="L579" i="1" s="1"/>
  <c r="G580" i="1"/>
  <c r="G584" i="1"/>
  <c r="G591" i="1"/>
  <c r="L591" i="1" s="1"/>
  <c r="G593" i="1"/>
  <c r="G594" i="1"/>
  <c r="G598" i="1"/>
  <c r="L598" i="1" s="1"/>
  <c r="G599" i="1"/>
  <c r="G600" i="1"/>
  <c r="G601" i="1"/>
  <c r="G603" i="1"/>
  <c r="L603" i="1" s="1"/>
  <c r="G605" i="1"/>
  <c r="L605" i="1" s="1"/>
  <c r="G607" i="1"/>
  <c r="G609" i="1"/>
  <c r="L609" i="1" s="1"/>
  <c r="G610" i="1"/>
  <c r="G611" i="1"/>
  <c r="G613" i="1"/>
  <c r="L613" i="1" s="1"/>
  <c r="G614" i="1"/>
  <c r="G622" i="1"/>
  <c r="G623" i="1"/>
  <c r="L623" i="1" s="1"/>
  <c r="G625" i="1"/>
  <c r="G627" i="1"/>
  <c r="G637" i="1"/>
  <c r="G638" i="1"/>
  <c r="G641" i="1"/>
  <c r="G653" i="1"/>
  <c r="G655" i="1"/>
  <c r="G658" i="1"/>
  <c r="G662" i="1"/>
  <c r="G670" i="1"/>
  <c r="G675" i="1"/>
  <c r="G677" i="1"/>
  <c r="L677" i="1" s="1"/>
  <c r="G678" i="1"/>
  <c r="G680" i="1"/>
  <c r="L680" i="1" s="1"/>
  <c r="G682" i="1"/>
  <c r="L682" i="1" s="1"/>
  <c r="G683" i="1"/>
  <c r="G686" i="1"/>
  <c r="L686" i="1" s="1"/>
  <c r="G688" i="1"/>
  <c r="L688" i="1" s="1"/>
  <c r="G690" i="1"/>
  <c r="L690" i="1" s="1"/>
  <c r="G691" i="1"/>
  <c r="G693" i="1"/>
  <c r="G694" i="1"/>
  <c r="G695" i="1"/>
  <c r="G701" i="1"/>
  <c r="G704" i="1"/>
  <c r="L704" i="1" s="1"/>
  <c r="G705" i="1"/>
  <c r="L705" i="1" s="1"/>
  <c r="G713" i="1"/>
  <c r="L713" i="1" s="1"/>
  <c r="G714" i="1"/>
  <c r="G725" i="1"/>
  <c r="G227" i="1"/>
  <c r="G228" i="1"/>
  <c r="G229" i="1"/>
  <c r="G231" i="1"/>
  <c r="L231" i="1" s="1"/>
  <c r="G232" i="1"/>
  <c r="G234" i="1"/>
  <c r="G235" i="1"/>
  <c r="L235" i="1" s="1"/>
  <c r="G239" i="1"/>
  <c r="L239" i="1" s="1"/>
  <c r="G240" i="1"/>
  <c r="G242" i="1"/>
  <c r="L242" i="1" s="1"/>
  <c r="G243" i="1"/>
  <c r="G244" i="1"/>
  <c r="G249" i="1"/>
  <c r="G204" i="1"/>
  <c r="G205" i="1"/>
  <c r="G209" i="1"/>
  <c r="G212" i="1"/>
  <c r="G213" i="1"/>
  <c r="G215" i="1"/>
  <c r="G217" i="1"/>
  <c r="L217" i="1" s="1"/>
  <c r="G218" i="1"/>
  <c r="G219" i="1"/>
  <c r="G221" i="1"/>
  <c r="G179" i="1"/>
  <c r="G187" i="1"/>
  <c r="G190" i="1"/>
  <c r="G191" i="1"/>
  <c r="L191" i="1" s="1"/>
  <c r="G192" i="1"/>
  <c r="G194" i="1"/>
  <c r="G199" i="1"/>
  <c r="G155" i="1"/>
  <c r="G158" i="1"/>
  <c r="G163" i="1"/>
  <c r="G164" i="1"/>
  <c r="G169" i="1"/>
  <c r="G170" i="1"/>
  <c r="G174" i="1"/>
  <c r="L174" i="1" s="1"/>
  <c r="G175" i="1"/>
  <c r="G176" i="1"/>
  <c r="G177" i="1"/>
  <c r="G145" i="1"/>
  <c r="G146" i="1"/>
  <c r="G147" i="1"/>
  <c r="L147" i="1" s="1"/>
  <c r="G135" i="1"/>
  <c r="G133" i="1"/>
  <c r="G131" i="1"/>
  <c r="G125" i="1"/>
  <c r="L125" i="1" s="1"/>
  <c r="G117" i="1"/>
  <c r="L117" i="1" s="1"/>
  <c r="G118" i="1"/>
  <c r="G119" i="1"/>
  <c r="L119" i="1" s="1"/>
  <c r="G120" i="1"/>
  <c r="G121" i="1"/>
  <c r="G122" i="1"/>
  <c r="G123" i="1"/>
  <c r="G116" i="1"/>
  <c r="G113" i="1"/>
  <c r="G112" i="1"/>
  <c r="G109" i="1"/>
  <c r="G105" i="1"/>
  <c r="G104" i="1"/>
  <c r="L104" i="1" s="1"/>
  <c r="G102" i="1"/>
  <c r="G89" i="1"/>
  <c r="G90" i="1"/>
  <c r="G91" i="1"/>
  <c r="G92" i="1"/>
  <c r="G93" i="1"/>
  <c r="G94" i="1"/>
  <c r="L94" i="1" s="1"/>
  <c r="G95" i="1"/>
  <c r="L95" i="1" s="1"/>
  <c r="G96" i="1"/>
  <c r="G88" i="1"/>
  <c r="G82" i="1"/>
  <c r="G81" i="1"/>
  <c r="G54" i="1"/>
  <c r="G50" i="1"/>
  <c r="L50" i="1" s="1"/>
  <c r="G43" i="1"/>
  <c r="G42" i="1"/>
  <c r="L42" i="1" s="1"/>
  <c r="G40" i="1"/>
  <c r="G39" i="1"/>
  <c r="L39" i="1" s="1"/>
  <c r="G36" i="1"/>
  <c r="G37" i="1"/>
  <c r="G33" i="1"/>
  <c r="L33" i="1" s="1"/>
  <c r="G29" i="1"/>
  <c r="G28" i="1"/>
  <c r="L28" i="1" s="1"/>
  <c r="G26" i="1"/>
  <c r="G24" i="1"/>
  <c r="L24" i="1" s="1"/>
  <c r="G22" i="1"/>
  <c r="G7" i="1"/>
  <c r="G3" i="1"/>
  <c r="G2" i="1"/>
  <c r="L2" i="1" s="1"/>
  <c r="G138" i="1"/>
  <c r="G139" i="1"/>
  <c r="G140" i="1"/>
  <c r="L140" i="1" s="1"/>
  <c r="G137" i="1"/>
  <c r="L137" i="1" s="1"/>
  <c r="G69" i="1"/>
  <c r="G70" i="1"/>
  <c r="L70" i="1" s="1"/>
  <c r="G71" i="1"/>
  <c r="L71" i="1" s="1"/>
  <c r="G72" i="1"/>
  <c r="L72" i="1" s="1"/>
  <c r="G73" i="1"/>
  <c r="L73" i="1" s="1"/>
  <c r="G74" i="1"/>
  <c r="G75" i="1"/>
  <c r="G76" i="1"/>
  <c r="G77" i="1"/>
  <c r="G68" i="1"/>
  <c r="L68" i="1" s="1"/>
  <c r="L268" i="1" l="1"/>
  <c r="I268" i="1"/>
  <c r="J268" i="1" s="1"/>
  <c r="I122" i="1"/>
  <c r="J122" i="1" s="1"/>
  <c r="L122" i="1" s="1"/>
  <c r="I194" i="1"/>
  <c r="J194" i="1" s="1"/>
  <c r="L194" i="1" s="1"/>
  <c r="I218" i="1"/>
  <c r="J218" i="1" s="1"/>
  <c r="L218" i="1" s="1"/>
  <c r="I249" i="1"/>
  <c r="J249" i="1" s="1"/>
  <c r="L249" i="1" s="1"/>
  <c r="I232" i="1"/>
  <c r="J232" i="1" s="1"/>
  <c r="L232" i="1" s="1"/>
  <c r="I670" i="1"/>
  <c r="J670" i="1" s="1"/>
  <c r="L670" i="1" s="1"/>
  <c r="I627" i="1"/>
  <c r="J627" i="1" s="1"/>
  <c r="L627" i="1" s="1"/>
  <c r="I594" i="1"/>
  <c r="J594" i="1" s="1"/>
  <c r="L594" i="1" s="1"/>
  <c r="I517" i="1"/>
  <c r="J517" i="1" s="1"/>
  <c r="L517" i="1" s="1"/>
  <c r="I496" i="1"/>
  <c r="J496" i="1" s="1"/>
  <c r="L496" i="1" s="1"/>
  <c r="I486" i="1"/>
  <c r="J486" i="1" s="1"/>
  <c r="L486" i="1" s="1"/>
  <c r="I455" i="1"/>
  <c r="J455" i="1" s="1"/>
  <c r="L455" i="1" s="1"/>
  <c r="I334" i="1"/>
  <c r="J334" i="1" s="1"/>
  <c r="L334" i="1" s="1"/>
  <c r="I295" i="1"/>
  <c r="J295" i="1" s="1"/>
  <c r="L295" i="1" s="1"/>
  <c r="I264" i="1"/>
  <c r="J264" i="1" s="1"/>
  <c r="L264" i="1" s="1"/>
  <c r="I75" i="1"/>
  <c r="J75" i="1" s="1"/>
  <c r="L75" i="1" s="1"/>
  <c r="I26" i="1"/>
  <c r="J26" i="1" s="1"/>
  <c r="L26" i="1" s="1"/>
  <c r="I121" i="1"/>
  <c r="J121" i="1" s="1"/>
  <c r="L121" i="1" s="1"/>
  <c r="I135" i="1"/>
  <c r="J135" i="1" s="1"/>
  <c r="L135" i="1" s="1"/>
  <c r="I170" i="1"/>
  <c r="J170" i="1" s="1"/>
  <c r="L170" i="1" s="1"/>
  <c r="I192" i="1"/>
  <c r="J192" i="1" s="1"/>
  <c r="L192" i="1" s="1"/>
  <c r="I244" i="1"/>
  <c r="J244" i="1" s="1"/>
  <c r="L244" i="1" s="1"/>
  <c r="I662" i="1"/>
  <c r="J662" i="1" s="1"/>
  <c r="L662" i="1" s="1"/>
  <c r="I625" i="1"/>
  <c r="J625" i="1" s="1"/>
  <c r="L625" i="1" s="1"/>
  <c r="I607" i="1"/>
  <c r="J607" i="1" s="1"/>
  <c r="L607" i="1" s="1"/>
  <c r="I593" i="1"/>
  <c r="J593" i="1" s="1"/>
  <c r="L593" i="1" s="1"/>
  <c r="I575" i="1"/>
  <c r="J575" i="1" s="1"/>
  <c r="L575" i="1" s="1"/>
  <c r="I554" i="1"/>
  <c r="J554" i="1" s="1"/>
  <c r="L554" i="1" s="1"/>
  <c r="I515" i="1"/>
  <c r="J515" i="1" s="1"/>
  <c r="L515" i="1" s="1"/>
  <c r="I485" i="1"/>
  <c r="J485" i="1" s="1"/>
  <c r="L485" i="1" s="1"/>
  <c r="I454" i="1"/>
  <c r="J454" i="1" s="1"/>
  <c r="L454" i="1" s="1"/>
  <c r="I411" i="1"/>
  <c r="J411" i="1" s="1"/>
  <c r="L411" i="1" s="1"/>
  <c r="I380" i="1"/>
  <c r="J380" i="1" s="1"/>
  <c r="L380" i="1" s="1"/>
  <c r="I358" i="1"/>
  <c r="J358" i="1" s="1"/>
  <c r="L358" i="1" s="1"/>
  <c r="I346" i="1"/>
  <c r="J346" i="1" s="1"/>
  <c r="L346" i="1" s="1"/>
  <c r="I331" i="1"/>
  <c r="J331" i="1" s="1"/>
  <c r="L331" i="1" s="1"/>
  <c r="I276" i="1"/>
  <c r="J276" i="1" s="1"/>
  <c r="L276" i="1" s="1"/>
  <c r="I74" i="1"/>
  <c r="J74" i="1" s="1"/>
  <c r="L74" i="1" s="1"/>
  <c r="I139" i="1"/>
  <c r="J139" i="1" s="1"/>
  <c r="L139" i="1" s="1"/>
  <c r="I43" i="1"/>
  <c r="J43" i="1" s="1"/>
  <c r="L43" i="1" s="1"/>
  <c r="I105" i="1"/>
  <c r="J105" i="1" s="1"/>
  <c r="L105" i="1" s="1"/>
  <c r="I120" i="1"/>
  <c r="J120" i="1" s="1"/>
  <c r="L120" i="1" s="1"/>
  <c r="I169" i="1"/>
  <c r="J169" i="1" s="1"/>
  <c r="L169" i="1" s="1"/>
  <c r="I215" i="1"/>
  <c r="J215" i="1" s="1"/>
  <c r="L215" i="1" s="1"/>
  <c r="I243" i="1"/>
  <c r="J243" i="1" s="1"/>
  <c r="L243" i="1" s="1"/>
  <c r="I229" i="1"/>
  <c r="J229" i="1" s="1"/>
  <c r="L229" i="1" s="1"/>
  <c r="I701" i="1"/>
  <c r="J701" i="1" s="1"/>
  <c r="L701" i="1" s="1"/>
  <c r="I683" i="1"/>
  <c r="J683" i="1" s="1"/>
  <c r="L683" i="1" s="1"/>
  <c r="I658" i="1"/>
  <c r="J658" i="1" s="1"/>
  <c r="L658" i="1" s="1"/>
  <c r="I553" i="1"/>
  <c r="J553" i="1" s="1"/>
  <c r="L553" i="1" s="1"/>
  <c r="I514" i="1"/>
  <c r="J514" i="1" s="1"/>
  <c r="L514" i="1" s="1"/>
  <c r="I494" i="1"/>
  <c r="J494" i="1" s="1"/>
  <c r="L494" i="1" s="1"/>
  <c r="I453" i="1"/>
  <c r="J453" i="1" s="1"/>
  <c r="L453" i="1" s="1"/>
  <c r="I410" i="1"/>
  <c r="J410" i="1" s="1"/>
  <c r="L410" i="1" s="1"/>
  <c r="I379" i="1"/>
  <c r="J379" i="1" s="1"/>
  <c r="L379" i="1" s="1"/>
  <c r="I345" i="1"/>
  <c r="J345" i="1" s="1"/>
  <c r="L345" i="1" s="1"/>
  <c r="I326" i="1"/>
  <c r="J326" i="1" s="1"/>
  <c r="L326" i="1" s="1"/>
  <c r="I292" i="1"/>
  <c r="J292" i="1" s="1"/>
  <c r="L292" i="1" s="1"/>
  <c r="I102" i="1"/>
  <c r="J102" i="1" s="1"/>
  <c r="L102" i="1" s="1"/>
  <c r="I138" i="1"/>
  <c r="J138" i="1" s="1"/>
  <c r="L138" i="1" s="1"/>
  <c r="I190" i="1"/>
  <c r="J190" i="1" s="1"/>
  <c r="L190" i="1" s="1"/>
  <c r="I228" i="1"/>
  <c r="J228" i="1" s="1"/>
  <c r="L228" i="1" s="1"/>
  <c r="I695" i="1"/>
  <c r="J695" i="1" s="1"/>
  <c r="L695" i="1" s="1"/>
  <c r="I622" i="1"/>
  <c r="J622" i="1" s="1"/>
  <c r="L622" i="1" s="1"/>
  <c r="I571" i="1"/>
  <c r="J571" i="1" s="1"/>
  <c r="L571" i="1" s="1"/>
  <c r="I477" i="1"/>
  <c r="J477" i="1" s="1"/>
  <c r="L477" i="1" s="1"/>
  <c r="I260" i="1"/>
  <c r="J260" i="1" s="1"/>
  <c r="L260" i="1" s="1"/>
  <c r="I54" i="1"/>
  <c r="J54" i="1" s="1"/>
  <c r="L54" i="1" s="1"/>
  <c r="I118" i="1"/>
  <c r="J118" i="1" s="1"/>
  <c r="L118" i="1" s="1"/>
  <c r="I187" i="1"/>
  <c r="J187" i="1" s="1"/>
  <c r="L187" i="1" s="1"/>
  <c r="I511" i="1"/>
  <c r="J511" i="1" s="1"/>
  <c r="L511" i="1" s="1"/>
  <c r="I476" i="1"/>
  <c r="J476" i="1" s="1"/>
  <c r="L476" i="1" s="1"/>
  <c r="I37" i="1"/>
  <c r="J37" i="1" s="1"/>
  <c r="L37" i="1" s="1"/>
  <c r="I179" i="1"/>
  <c r="J179" i="1" s="1"/>
  <c r="L179" i="1" s="1"/>
  <c r="I725" i="1"/>
  <c r="J725" i="1" s="1"/>
  <c r="L725" i="1" s="1"/>
  <c r="I693" i="1"/>
  <c r="J693" i="1" s="1"/>
  <c r="L693" i="1" s="1"/>
  <c r="I678" i="1"/>
  <c r="J678" i="1" s="1"/>
  <c r="L678" i="1" s="1"/>
  <c r="I641" i="1"/>
  <c r="J641" i="1" s="1"/>
  <c r="L641" i="1" s="1"/>
  <c r="I600" i="1"/>
  <c r="J600" i="1" s="1"/>
  <c r="L600" i="1" s="1"/>
  <c r="I566" i="1"/>
  <c r="J566" i="1" s="1"/>
  <c r="L566" i="1" s="1"/>
  <c r="I533" i="1"/>
  <c r="J533" i="1" s="1"/>
  <c r="L533" i="1" s="1"/>
  <c r="I507" i="1"/>
  <c r="J507" i="1" s="1"/>
  <c r="L507" i="1" s="1"/>
  <c r="I491" i="1"/>
  <c r="J491" i="1" s="1"/>
  <c r="L491" i="1" s="1"/>
  <c r="I473" i="1"/>
  <c r="J473" i="1" s="1"/>
  <c r="L473" i="1" s="1"/>
  <c r="I441" i="1"/>
  <c r="J441" i="1" s="1"/>
  <c r="L441" i="1" s="1"/>
  <c r="I389" i="1"/>
  <c r="J389" i="1" s="1"/>
  <c r="L389" i="1" s="1"/>
  <c r="I366" i="1"/>
  <c r="J366" i="1" s="1"/>
  <c r="L366" i="1" s="1"/>
  <c r="I351" i="1"/>
  <c r="J351" i="1" s="1"/>
  <c r="L351" i="1" s="1"/>
  <c r="I339" i="1"/>
  <c r="J339" i="1" s="1"/>
  <c r="L339" i="1" s="1"/>
  <c r="I282" i="1"/>
  <c r="J282" i="1" s="1"/>
  <c r="L282" i="1" s="1"/>
  <c r="I40" i="1"/>
  <c r="J40" i="1" s="1"/>
  <c r="L40" i="1" s="1"/>
  <c r="I29" i="1"/>
  <c r="J29" i="1" s="1"/>
  <c r="L29" i="1" s="1"/>
  <c r="I93" i="1"/>
  <c r="J93" i="1" s="1"/>
  <c r="L93" i="1" s="1"/>
  <c r="I146" i="1"/>
  <c r="J146" i="1" s="1"/>
  <c r="L146" i="1" s="1"/>
  <c r="I213" i="1"/>
  <c r="J213" i="1" s="1"/>
  <c r="L213" i="1" s="1"/>
  <c r="I655" i="1"/>
  <c r="J655" i="1" s="1"/>
  <c r="L655" i="1" s="1"/>
  <c r="I272" i="1"/>
  <c r="J272" i="1" s="1"/>
  <c r="L272" i="1" s="1"/>
  <c r="I92" i="1"/>
  <c r="J92" i="1" s="1"/>
  <c r="L92" i="1" s="1"/>
  <c r="I145" i="1"/>
  <c r="J145" i="1" s="1"/>
  <c r="L145" i="1" s="1"/>
  <c r="I212" i="1"/>
  <c r="J212" i="1" s="1"/>
  <c r="L212" i="1" s="1"/>
  <c r="I694" i="1"/>
  <c r="J694" i="1" s="1"/>
  <c r="L694" i="1" s="1"/>
  <c r="I614" i="1"/>
  <c r="J614" i="1" s="1"/>
  <c r="L614" i="1" s="1"/>
  <c r="I580" i="1"/>
  <c r="J580" i="1" s="1"/>
  <c r="L580" i="1" s="1"/>
  <c r="I536" i="1"/>
  <c r="J536" i="1" s="1"/>
  <c r="L536" i="1" s="1"/>
  <c r="I81" i="1"/>
  <c r="J81" i="1" s="1"/>
  <c r="L81" i="1" s="1"/>
  <c r="I158" i="1"/>
  <c r="J158" i="1" s="1"/>
  <c r="L158" i="1" s="1"/>
  <c r="I7" i="1"/>
  <c r="J7" i="1" s="1"/>
  <c r="L7" i="1" s="1"/>
  <c r="I221" i="1"/>
  <c r="J221" i="1" s="1"/>
  <c r="L221" i="1" s="1"/>
  <c r="I714" i="1"/>
  <c r="J714" i="1" s="1"/>
  <c r="L714" i="1" s="1"/>
  <c r="I638" i="1"/>
  <c r="J638" i="1" s="1"/>
  <c r="L638" i="1" s="1"/>
  <c r="I578" i="1"/>
  <c r="J578" i="1" s="1"/>
  <c r="L578" i="1" s="1"/>
  <c r="I528" i="1"/>
  <c r="J528" i="1" s="1"/>
  <c r="L528" i="1" s="1"/>
  <c r="I490" i="1"/>
  <c r="J490" i="1" s="1"/>
  <c r="L490" i="1" s="1"/>
  <c r="I437" i="1"/>
  <c r="J437" i="1" s="1"/>
  <c r="L437" i="1" s="1"/>
  <c r="I363" i="1"/>
  <c r="J363" i="1" s="1"/>
  <c r="L363" i="1" s="1"/>
  <c r="I338" i="1"/>
  <c r="J338" i="1" s="1"/>
  <c r="L338" i="1" s="1"/>
  <c r="I267" i="1"/>
  <c r="J267" i="1" s="1"/>
  <c r="L267" i="1" s="1"/>
  <c r="I76" i="1"/>
  <c r="J76" i="1" s="1"/>
  <c r="L76" i="1" s="1"/>
  <c r="I96" i="1"/>
  <c r="J96" i="1" s="1"/>
  <c r="L96" i="1" s="1"/>
  <c r="I133" i="1"/>
  <c r="J133" i="1" s="1"/>
  <c r="L133" i="1" s="1"/>
  <c r="I109" i="1"/>
  <c r="J109" i="1" s="1"/>
  <c r="L109" i="1" s="1"/>
  <c r="I164" i="1"/>
  <c r="J164" i="1" s="1"/>
  <c r="L164" i="1" s="1"/>
  <c r="I584" i="1"/>
  <c r="J584" i="1" s="1"/>
  <c r="L584" i="1" s="1"/>
  <c r="I548" i="1"/>
  <c r="J548" i="1" s="1"/>
  <c r="L548" i="1" s="1"/>
  <c r="I493" i="1"/>
  <c r="J493" i="1" s="1"/>
  <c r="L493" i="1" s="1"/>
  <c r="I446" i="1"/>
  <c r="J446" i="1" s="1"/>
  <c r="L446" i="1" s="1"/>
  <c r="I372" i="1"/>
  <c r="J372" i="1" s="1"/>
  <c r="L372" i="1" s="1"/>
  <c r="I354" i="1"/>
  <c r="J354" i="1" s="1"/>
  <c r="L354" i="1" s="1"/>
  <c r="I313" i="1"/>
  <c r="J313" i="1" s="1"/>
  <c r="L313" i="1" s="1"/>
  <c r="I291" i="1"/>
  <c r="J291" i="1" s="1"/>
  <c r="L291" i="1" s="1"/>
  <c r="I112" i="1"/>
  <c r="J112" i="1" s="1"/>
  <c r="L112" i="1" s="1"/>
  <c r="I163" i="1"/>
  <c r="J163" i="1" s="1"/>
  <c r="L163" i="1" s="1"/>
  <c r="I240" i="1"/>
  <c r="J240" i="1" s="1"/>
  <c r="L240" i="1" s="1"/>
  <c r="I227" i="1"/>
  <c r="J227" i="1" s="1"/>
  <c r="L227" i="1" s="1"/>
  <c r="I653" i="1"/>
  <c r="J653" i="1" s="1"/>
  <c r="L653" i="1" s="1"/>
  <c r="I601" i="1"/>
  <c r="J601" i="1" s="1"/>
  <c r="L601" i="1" s="1"/>
  <c r="I369" i="1"/>
  <c r="J369" i="1" s="1"/>
  <c r="L369" i="1" s="1"/>
  <c r="I310" i="1"/>
  <c r="J310" i="1" s="1"/>
  <c r="L310" i="1" s="1"/>
  <c r="I3" i="1"/>
  <c r="J3" i="1" s="1"/>
  <c r="L3" i="1" s="1"/>
  <c r="I91" i="1"/>
  <c r="J91" i="1" s="1"/>
  <c r="L91" i="1" s="1"/>
  <c r="I113" i="1"/>
  <c r="J113" i="1" s="1"/>
  <c r="L113" i="1" s="1"/>
  <c r="I177" i="1"/>
  <c r="J177" i="1" s="1"/>
  <c r="L177" i="1" s="1"/>
  <c r="I209" i="1"/>
  <c r="J209" i="1" s="1"/>
  <c r="L209" i="1" s="1"/>
  <c r="I36" i="1"/>
  <c r="J36" i="1" s="1"/>
  <c r="L36" i="1" s="1"/>
  <c r="I82" i="1"/>
  <c r="J82" i="1" s="1"/>
  <c r="L82" i="1" s="1"/>
  <c r="I90" i="1"/>
  <c r="J90" i="1" s="1"/>
  <c r="L90" i="1" s="1"/>
  <c r="I116" i="1"/>
  <c r="J116" i="1" s="1"/>
  <c r="L116" i="1" s="1"/>
  <c r="I176" i="1"/>
  <c r="J176" i="1" s="1"/>
  <c r="L176" i="1" s="1"/>
  <c r="I155" i="1"/>
  <c r="J155" i="1" s="1"/>
  <c r="L155" i="1" s="1"/>
  <c r="I205" i="1"/>
  <c r="J205" i="1" s="1"/>
  <c r="L205" i="1" s="1"/>
  <c r="I691" i="1"/>
  <c r="J691" i="1" s="1"/>
  <c r="L691" i="1" s="1"/>
  <c r="I611" i="1"/>
  <c r="J611" i="1" s="1"/>
  <c r="L611" i="1" s="1"/>
  <c r="I599" i="1"/>
  <c r="J599" i="1" s="1"/>
  <c r="L599" i="1" s="1"/>
  <c r="I565" i="1"/>
  <c r="J565" i="1" s="1"/>
  <c r="L565" i="1" s="1"/>
  <c r="I472" i="1"/>
  <c r="J472" i="1" s="1"/>
  <c r="L472" i="1" s="1"/>
  <c r="I306" i="1"/>
  <c r="J306" i="1" s="1"/>
  <c r="L306" i="1" s="1"/>
  <c r="I77" i="1"/>
  <c r="J77" i="1" s="1"/>
  <c r="L77" i="1" s="1"/>
  <c r="I69" i="1"/>
  <c r="J69" i="1" s="1"/>
  <c r="L69" i="1" s="1"/>
  <c r="I22" i="1"/>
  <c r="J22" i="1" s="1"/>
  <c r="L22" i="1" s="1"/>
  <c r="I88" i="1"/>
  <c r="J88" i="1" s="1"/>
  <c r="L88" i="1" s="1"/>
  <c r="I89" i="1"/>
  <c r="J89" i="1" s="1"/>
  <c r="L89" i="1" s="1"/>
  <c r="I123" i="1"/>
  <c r="J123" i="1" s="1"/>
  <c r="L123" i="1" s="1"/>
  <c r="I131" i="1"/>
  <c r="J131" i="1" s="1"/>
  <c r="L131" i="1" s="1"/>
  <c r="I175" i="1"/>
  <c r="J175" i="1" s="1"/>
  <c r="L175" i="1" s="1"/>
  <c r="I199" i="1"/>
  <c r="J199" i="1" s="1"/>
  <c r="L199" i="1" s="1"/>
  <c r="I219" i="1"/>
  <c r="J219" i="1" s="1"/>
  <c r="L219" i="1" s="1"/>
  <c r="I204" i="1"/>
  <c r="J204" i="1" s="1"/>
  <c r="L204" i="1" s="1"/>
  <c r="I234" i="1"/>
  <c r="J234" i="1" s="1"/>
  <c r="L234" i="1" s="1"/>
  <c r="I675" i="1"/>
  <c r="J675" i="1" s="1"/>
  <c r="L675" i="1" s="1"/>
  <c r="I637" i="1"/>
  <c r="J637" i="1" s="1"/>
  <c r="L637" i="1" s="1"/>
  <c r="I610" i="1"/>
  <c r="J610" i="1" s="1"/>
  <c r="L610" i="1" s="1"/>
  <c r="I557" i="1"/>
  <c r="J557" i="1" s="1"/>
  <c r="L557" i="1" s="1"/>
  <c r="I527" i="1"/>
  <c r="J527" i="1" s="1"/>
  <c r="L527" i="1" s="1"/>
  <c r="I471" i="1"/>
  <c r="J471" i="1" s="1"/>
  <c r="L471" i="1" s="1"/>
  <c r="I435" i="1"/>
  <c r="J435" i="1" s="1"/>
  <c r="L435" i="1" s="1"/>
  <c r="I383" i="1"/>
  <c r="J383" i="1" s="1"/>
  <c r="L383" i="1" s="1"/>
  <c r="I348" i="1"/>
  <c r="J348" i="1" s="1"/>
  <c r="L348" i="1" s="1"/>
  <c r="I301" i="1"/>
  <c r="J301" i="1" s="1"/>
  <c r="L301" i="1" s="1"/>
</calcChain>
</file>

<file path=xl/sharedStrings.xml><?xml version="1.0" encoding="utf-8"?>
<sst xmlns="http://schemas.openxmlformats.org/spreadsheetml/2006/main" count="3667" uniqueCount="2033">
  <si>
    <t>Object Note</t>
  </si>
  <si>
    <t>Date</t>
  </si>
  <si>
    <t>Time</t>
  </si>
  <si>
    <t>57.64815667</t>
  </si>
  <si>
    <t>11.78353000</t>
  </si>
  <si>
    <t>09:53:18.18</t>
  </si>
  <si>
    <t>57.64823167</t>
  </si>
  <si>
    <t>11.78316167</t>
  </si>
  <si>
    <t>09:53:56.56</t>
  </si>
  <si>
    <t>57.64826198</t>
  </si>
  <si>
    <t>11.78299954</t>
  </si>
  <si>
    <t>09:54:01.01</t>
  </si>
  <si>
    <t>57.64829370</t>
  </si>
  <si>
    <t>11.78283637</t>
  </si>
  <si>
    <t>09:54:04.04</t>
  </si>
  <si>
    <t>57.64836093</t>
  </si>
  <si>
    <t>11.78249230</t>
  </si>
  <si>
    <t>09:55:22.22</t>
  </si>
  <si>
    <t>57.64839500</t>
  </si>
  <si>
    <t>11.78232500</t>
  </si>
  <si>
    <t>09:55:27.27</t>
  </si>
  <si>
    <t>57.64842226</t>
  </si>
  <si>
    <t>11.78217856</t>
  </si>
  <si>
    <t>09:55:32.32</t>
  </si>
  <si>
    <t>57.64844294</t>
  </si>
  <si>
    <t>11.78206511</t>
  </si>
  <si>
    <t>09:55:36.36</t>
  </si>
  <si>
    <t>57.64847667</t>
  </si>
  <si>
    <t>11.78191000</t>
  </si>
  <si>
    <t>09:55:40.40</t>
  </si>
  <si>
    <t>57.64858167</t>
  </si>
  <si>
    <t>11.78141167</t>
  </si>
  <si>
    <t>09:56:42.42</t>
  </si>
  <si>
    <t>57.64017000</t>
  </si>
  <si>
    <t>11.78085500</t>
  </si>
  <si>
    <t>13:48:15.15</t>
  </si>
  <si>
    <t>57.64024508</t>
  </si>
  <si>
    <t>11.78091319</t>
  </si>
  <si>
    <t>13:48:24.24</t>
  </si>
  <si>
    <t>57.64033667</t>
  </si>
  <si>
    <t>11.78098833</t>
  </si>
  <si>
    <t>13:48:28.28</t>
  </si>
  <si>
    <t>57.64041598</t>
  </si>
  <si>
    <t>11.78105020</t>
  </si>
  <si>
    <t>13:48:33.33</t>
  </si>
  <si>
    <t>57.64050333</t>
  </si>
  <si>
    <t>11.78111833</t>
  </si>
  <si>
    <t>13:48:38.38</t>
  </si>
  <si>
    <t>57.64059333</t>
  </si>
  <si>
    <t>11.78119000</t>
  </si>
  <si>
    <t>13:48:42.42</t>
  </si>
  <si>
    <t>57.64067333</t>
  </si>
  <si>
    <t>11.78125500</t>
  </si>
  <si>
    <t>13:48:46.46</t>
  </si>
  <si>
    <t>1. 4 m2 Skär ur asfalt. lägg ny.</t>
  </si>
  <si>
    <t>57.64607333</t>
  </si>
  <si>
    <t>11.77987667</t>
  </si>
  <si>
    <t>08:24:30.30</t>
  </si>
  <si>
    <t>57.65243500</t>
  </si>
  <si>
    <t>11.78123833</t>
  </si>
  <si>
    <t>09:36:37.37</t>
  </si>
  <si>
    <t>57.65269507</t>
  </si>
  <si>
    <t>11.78160779</t>
  </si>
  <si>
    <t>09:39:26.26</t>
  </si>
  <si>
    <t>57.65275392</t>
  </si>
  <si>
    <t>11.78168128</t>
  </si>
  <si>
    <t>09:39:34.34</t>
  </si>
  <si>
    <t>57.65280202</t>
  </si>
  <si>
    <t>11.78174253</t>
  </si>
  <si>
    <t>09:39:37.37</t>
  </si>
  <si>
    <t>57.65013167</t>
  </si>
  <si>
    <t>11.78210500</t>
  </si>
  <si>
    <t>10:13:02.02</t>
  </si>
  <si>
    <t>57.65175333</t>
  </si>
  <si>
    <t>11.78165500</t>
  </si>
  <si>
    <t>10:18:09.09</t>
  </si>
  <si>
    <t>57.65178000</t>
  </si>
  <si>
    <t>11.78157167</t>
  </si>
  <si>
    <t>10:18:21.21</t>
  </si>
  <si>
    <t>57.63977333</t>
  </si>
  <si>
    <t>11.77895833</t>
  </si>
  <si>
    <t>11:48:33.33</t>
  </si>
  <si>
    <t>57.63987054</t>
  </si>
  <si>
    <t>11.77896757</t>
  </si>
  <si>
    <t>11:48:38.38</t>
  </si>
  <si>
    <t>57.64018000</t>
  </si>
  <si>
    <t>11.77898000</t>
  </si>
  <si>
    <t>11:49:50.50</t>
  </si>
  <si>
    <t>57.64041833</t>
  </si>
  <si>
    <t>11.77899167</t>
  </si>
  <si>
    <t>11:50:09.09</t>
  </si>
  <si>
    <t>57.64049167</t>
  </si>
  <si>
    <t>11.77899000</t>
  </si>
  <si>
    <t>11:50:17.17</t>
  </si>
  <si>
    <t>57.64266500</t>
  </si>
  <si>
    <t>11.78028000</t>
  </si>
  <si>
    <t>11:55:07.07</t>
  </si>
  <si>
    <t>57.64278500</t>
  </si>
  <si>
    <t>11.78036500</t>
  </si>
  <si>
    <t>11:55:16.16</t>
  </si>
  <si>
    <t>57.64334167</t>
  </si>
  <si>
    <t>11.78079167</t>
  </si>
  <si>
    <t>11:55:48.48</t>
  </si>
  <si>
    <t>57.64464500</t>
  </si>
  <si>
    <t>11.77911833</t>
  </si>
  <si>
    <t>10:41:46.46</t>
  </si>
  <si>
    <t>57.64121167</t>
  </si>
  <si>
    <t>11.77705500</t>
  </si>
  <si>
    <t>10:49:13.13</t>
  </si>
  <si>
    <t>57.64097918</t>
  </si>
  <si>
    <t>11.77695064</t>
  </si>
  <si>
    <t>10:49:36.36</t>
  </si>
  <si>
    <t>57.64092351</t>
  </si>
  <si>
    <t>11.77693860</t>
  </si>
  <si>
    <t>10:49:42.42</t>
  </si>
  <si>
    <t>57.64084137</t>
  </si>
  <si>
    <t>11.77691661</t>
  </si>
  <si>
    <t>10:49:47.47</t>
  </si>
  <si>
    <t>57.63641333</t>
  </si>
  <si>
    <t>11.76946667</t>
  </si>
  <si>
    <t>10:55:20.20</t>
  </si>
  <si>
    <t>57.63597162</t>
  </si>
  <si>
    <t>11.76828977</t>
  </si>
  <si>
    <t>10:56:19.19</t>
  </si>
  <si>
    <t>57.63594667</t>
  </si>
  <si>
    <t>11.76816000</t>
  </si>
  <si>
    <t>10:56:22.22</t>
  </si>
  <si>
    <t>57.63592524</t>
  </si>
  <si>
    <t>11.76804717</t>
  </si>
  <si>
    <t>10:56:26.26</t>
  </si>
  <si>
    <t>57.63589667</t>
  </si>
  <si>
    <t>11.76790833</t>
  </si>
  <si>
    <t>10:56:31.31</t>
  </si>
  <si>
    <t>57.63587000</t>
  </si>
  <si>
    <t>11.76777667</t>
  </si>
  <si>
    <t>10:56:34.34</t>
  </si>
  <si>
    <t>57.64020167</t>
  </si>
  <si>
    <t>11.78026667</t>
  </si>
  <si>
    <t>13:41:27.27</t>
  </si>
  <si>
    <t>57.64008000</t>
  </si>
  <si>
    <t>11.78080500</t>
  </si>
  <si>
    <t>13:43:14.14</t>
  </si>
  <si>
    <t>57.64000164</t>
  </si>
  <si>
    <t>11.78089840</t>
  </si>
  <si>
    <t>13:43:26.26</t>
  </si>
  <si>
    <t>57.64438500</t>
  </si>
  <si>
    <t>11.78421167</t>
  </si>
  <si>
    <t>13:54:23.23</t>
  </si>
  <si>
    <t>57.64519000</t>
  </si>
  <si>
    <t>11.78282500</t>
  </si>
  <si>
    <t>13:58:09.09</t>
  </si>
  <si>
    <t>57.64562500</t>
  </si>
  <si>
    <t>11.78106167</t>
  </si>
  <si>
    <t>13:58:56.56</t>
  </si>
  <si>
    <t>57.64180000</t>
  </si>
  <si>
    <t>11.78724167</t>
  </si>
  <si>
    <t>14:15:12.12</t>
  </si>
  <si>
    <t>57.64176259</t>
  </si>
  <si>
    <t>11.78731491</t>
  </si>
  <si>
    <t>14:15:20.20</t>
  </si>
  <si>
    <t>57.64173168</t>
  </si>
  <si>
    <t>11.78739972</t>
  </si>
  <si>
    <t>14:15:28.28</t>
  </si>
  <si>
    <t>57.64168464</t>
  </si>
  <si>
    <t>11.78753801</t>
  </si>
  <si>
    <t>14:15:32.32</t>
  </si>
  <si>
    <t>57.64165000</t>
  </si>
  <si>
    <t>11.78764500</t>
  </si>
  <si>
    <t>14:15:36.36</t>
  </si>
  <si>
    <t>57.64163167</t>
  </si>
  <si>
    <t>11.78770333</t>
  </si>
  <si>
    <t>14:15:41.41</t>
  </si>
  <si>
    <t>57.64156429</t>
  </si>
  <si>
    <t>11.78790047</t>
  </si>
  <si>
    <t>14:15:48.48</t>
  </si>
  <si>
    <t>57.64151667</t>
  </si>
  <si>
    <t>11.78805333</t>
  </si>
  <si>
    <t>14:15:53.53</t>
  </si>
  <si>
    <t>57.64149167</t>
  </si>
  <si>
    <t>11.78814833</t>
  </si>
  <si>
    <t>14:15:56.56</t>
  </si>
  <si>
    <t>57.64144333</t>
  </si>
  <si>
    <t>11.78831500</t>
  </si>
  <si>
    <t>14:16:01.01</t>
  </si>
  <si>
    <t>57.64066167</t>
  </si>
  <si>
    <t>11.77406333</t>
  </si>
  <si>
    <t>11:30:13.13</t>
  </si>
  <si>
    <t>57.64064956</t>
  </si>
  <si>
    <t>11.77395745</t>
  </si>
  <si>
    <t>11:30:20.20</t>
  </si>
  <si>
    <t>57.64001992</t>
  </si>
  <si>
    <t>11.76802754</t>
  </si>
  <si>
    <t>11:33:35.35</t>
  </si>
  <si>
    <t>57.65277833</t>
  </si>
  <si>
    <t>11.77885667</t>
  </si>
  <si>
    <t>09:15:40.40</t>
  </si>
  <si>
    <t>57.64108333</t>
  </si>
  <si>
    <t>11.77774333</t>
  </si>
  <si>
    <t>12:38:49.49</t>
  </si>
  <si>
    <t>57.64027667</t>
  </si>
  <si>
    <t>11.78574833</t>
  </si>
  <si>
    <t>13:24:37.37</t>
  </si>
  <si>
    <t>57.64005833</t>
  </si>
  <si>
    <t>11.78582833</t>
  </si>
  <si>
    <t>13:25:04.04</t>
  </si>
  <si>
    <t>57.63995667</t>
  </si>
  <si>
    <t>11.78599667</t>
  </si>
  <si>
    <t>13:25:14.14</t>
  </si>
  <si>
    <t>57.63990667</t>
  </si>
  <si>
    <t>11.78609167</t>
  </si>
  <si>
    <t>13:25:21.21</t>
  </si>
  <si>
    <t>57.64806167</t>
  </si>
  <si>
    <t>11.78368667</t>
  </si>
  <si>
    <t>10:30:05.05</t>
  </si>
  <si>
    <t>57.64774333</t>
  </si>
  <si>
    <t>11.78321167</t>
  </si>
  <si>
    <t>10:30:30.30</t>
  </si>
  <si>
    <t>57.64730877</t>
  </si>
  <si>
    <t>11.78242213</t>
  </si>
  <si>
    <t>10:31:48.48</t>
  </si>
  <si>
    <t>57.64667667</t>
  </si>
  <si>
    <t>11.78197500</t>
  </si>
  <si>
    <t>10:32:33.33</t>
  </si>
  <si>
    <t>57.64640048</t>
  </si>
  <si>
    <t>11.78171705</t>
  </si>
  <si>
    <t>10:33:25.25</t>
  </si>
  <si>
    <t>57.64630833</t>
  </si>
  <si>
    <t>11.78161500</t>
  </si>
  <si>
    <t>10:33:33.33</t>
  </si>
  <si>
    <t>57.63743333</t>
  </si>
  <si>
    <t>11.77849667</t>
  </si>
  <si>
    <t>13:35:07.07</t>
  </si>
  <si>
    <t>57.63752126</t>
  </si>
  <si>
    <t>11.77854916</t>
  </si>
  <si>
    <t>13:35:15.15</t>
  </si>
  <si>
    <t>57.63760667</t>
  </si>
  <si>
    <t>11.77861167</t>
  </si>
  <si>
    <t>13:35:20.20</t>
  </si>
  <si>
    <t>57.64193667</t>
  </si>
  <si>
    <t>11.78185000</t>
  </si>
  <si>
    <t>13:15:25.25</t>
  </si>
  <si>
    <t>57.64204667</t>
  </si>
  <si>
    <t>11.78138500</t>
  </si>
  <si>
    <t>13:15:39.39</t>
  </si>
  <si>
    <t>57.64209167</t>
  </si>
  <si>
    <t>11.78120500</t>
  </si>
  <si>
    <t>13:15:49.49</t>
  </si>
  <si>
    <t>57.64219500</t>
  </si>
  <si>
    <t>11.78077167</t>
  </si>
  <si>
    <t>13:16:04.04</t>
  </si>
  <si>
    <t>57.64223667</t>
  </si>
  <si>
    <t>11.78059000</t>
  </si>
  <si>
    <t>13:16:17.17</t>
  </si>
  <si>
    <t>57.64224667</t>
  </si>
  <si>
    <t>11.78054167</t>
  </si>
  <si>
    <t>13:16:24.24</t>
  </si>
  <si>
    <t>57.64226500</t>
  </si>
  <si>
    <t>11.78046333</t>
  </si>
  <si>
    <t>13:16:28.28</t>
  </si>
  <si>
    <t>57.64228124</t>
  </si>
  <si>
    <t>11.78039804</t>
  </si>
  <si>
    <t>13:16:31.31</t>
  </si>
  <si>
    <t>57.64229333</t>
  </si>
  <si>
    <t>11.78034333</t>
  </si>
  <si>
    <t>13:16:35.35</t>
  </si>
  <si>
    <t>57.64232333</t>
  </si>
  <si>
    <t>11.78021667</t>
  </si>
  <si>
    <t>13:16:42.42</t>
  </si>
  <si>
    <t>57.64254833</t>
  </si>
  <si>
    <t>11.77922000</t>
  </si>
  <si>
    <t>13:17:26.26</t>
  </si>
  <si>
    <t>57.64275333</t>
  </si>
  <si>
    <t>11.77826500</t>
  </si>
  <si>
    <t>13:18:21.21</t>
  </si>
  <si>
    <t>57.64277500</t>
  </si>
  <si>
    <t>11.77815500</t>
  </si>
  <si>
    <t>13:18:47.47</t>
  </si>
  <si>
    <t>57.63755333</t>
  </si>
  <si>
    <t>11.78277000</t>
  </si>
  <si>
    <t>13:05:47.47</t>
  </si>
  <si>
    <t>57.63756753</t>
  </si>
  <si>
    <t>11.78275963</t>
  </si>
  <si>
    <t>13:05:55.55</t>
  </si>
  <si>
    <t>57.63760367</t>
  </si>
  <si>
    <t>11.78274917</t>
  </si>
  <si>
    <t>13:05:57.57</t>
  </si>
  <si>
    <t>57.63946333</t>
  </si>
  <si>
    <t>11.78387500</t>
  </si>
  <si>
    <t>13:09:25.25</t>
  </si>
  <si>
    <t>57.63952826</t>
  </si>
  <si>
    <t>11.78395964</t>
  </si>
  <si>
    <t>13:09:34.34</t>
  </si>
  <si>
    <t>57.63961580</t>
  </si>
  <si>
    <t>11.78406934</t>
  </si>
  <si>
    <t>13:09:39.39</t>
  </si>
  <si>
    <t>57.63990333</t>
  </si>
  <si>
    <t>11.78437333</t>
  </si>
  <si>
    <t>13:09:56.56</t>
  </si>
  <si>
    <t>57.63997500</t>
  </si>
  <si>
    <t>11.78444833</t>
  </si>
  <si>
    <t>13:10:08.08</t>
  </si>
  <si>
    <t>57.64068000</t>
  </si>
  <si>
    <t>11.78538167</t>
  </si>
  <si>
    <t>13:11:22.22</t>
  </si>
  <si>
    <t>57.64076500</t>
  </si>
  <si>
    <t>11.78535500</t>
  </si>
  <si>
    <t>13:11:27.27</t>
  </si>
  <si>
    <t>57.64094000</t>
  </si>
  <si>
    <t>11.78530500</t>
  </si>
  <si>
    <t>13:11:41.41</t>
  </si>
  <si>
    <t>57.64138167</t>
  </si>
  <si>
    <t>11.78451667</t>
  </si>
  <si>
    <t>13:12:16.16</t>
  </si>
  <si>
    <t>57.64138333</t>
  </si>
  <si>
    <t>11.78436333</t>
  </si>
  <si>
    <t>13:12:22.22</t>
  </si>
  <si>
    <t>57.64137486</t>
  </si>
  <si>
    <t>11.78427029</t>
  </si>
  <si>
    <t>13:12:26.26</t>
  </si>
  <si>
    <t>57.64144000</t>
  </si>
  <si>
    <t>11.78395667</t>
  </si>
  <si>
    <t>13:12:40.40</t>
  </si>
  <si>
    <t>57.64155667</t>
  </si>
  <si>
    <t>11.78352500</t>
  </si>
  <si>
    <t>13:12:53.53</t>
  </si>
  <si>
    <t>57.64168667</t>
  </si>
  <si>
    <t>11.78290667</t>
  </si>
  <si>
    <t>13:13:13.13</t>
  </si>
  <si>
    <t>57.64172167</t>
  </si>
  <si>
    <t>11.78276333</t>
  </si>
  <si>
    <t>13:13:19.19</t>
  </si>
  <si>
    <t>57.65350833</t>
  </si>
  <si>
    <t>11.77947333</t>
  </si>
  <si>
    <t>09:04:47.47</t>
  </si>
  <si>
    <t>57.65351500</t>
  </si>
  <si>
    <t>11.77925167</t>
  </si>
  <si>
    <t>09:05:02.02</t>
  </si>
  <si>
    <t>57.65350667</t>
  </si>
  <si>
    <t>11.77892667</t>
  </si>
  <si>
    <t>09:05:16.16</t>
  </si>
  <si>
    <t>57.63940000</t>
  </si>
  <si>
    <t>11.77527833</t>
  </si>
  <si>
    <t>11:20:08.08</t>
  </si>
  <si>
    <t>57.64345965</t>
  </si>
  <si>
    <t>11.78225675</t>
  </si>
  <si>
    <t>14:04:02.02</t>
  </si>
  <si>
    <t>57.64341667</t>
  </si>
  <si>
    <t>11.78246333</t>
  </si>
  <si>
    <t>14:04:08.08</t>
  </si>
  <si>
    <t>57.64336167</t>
  </si>
  <si>
    <t>11.78274000</t>
  </si>
  <si>
    <t>14:04:14.14</t>
  </si>
  <si>
    <t>57.64329490</t>
  </si>
  <si>
    <t>11.78308270</t>
  </si>
  <si>
    <t>14:04:20.20</t>
  </si>
  <si>
    <t>57.64325758</t>
  </si>
  <si>
    <t>11.78326522</t>
  </si>
  <si>
    <t>14:04:24.24</t>
  </si>
  <si>
    <t>57.64301500</t>
  </si>
  <si>
    <t>11.78469167</t>
  </si>
  <si>
    <t>14:05:56.56</t>
  </si>
  <si>
    <t>57.64300500</t>
  </si>
  <si>
    <t>11.78500667</t>
  </si>
  <si>
    <t>14:06:06.06</t>
  </si>
  <si>
    <t>57.64302833</t>
  </si>
  <si>
    <t>11.78536667</t>
  </si>
  <si>
    <t>14:06:16.16</t>
  </si>
  <si>
    <t>57.64304067</t>
  </si>
  <si>
    <t>11.78554003</t>
  </si>
  <si>
    <t>14:06:20.20</t>
  </si>
  <si>
    <t>57.64289667</t>
  </si>
  <si>
    <t>11.78627500</t>
  </si>
  <si>
    <t>14:07:03.03</t>
  </si>
  <si>
    <t>57.64285667</t>
  </si>
  <si>
    <t>11.78632000</t>
  </si>
  <si>
    <t>14:07:06.06</t>
  </si>
  <si>
    <t>57.64280000</t>
  </si>
  <si>
    <t>11.78636333</t>
  </si>
  <si>
    <t>14:07:15.15</t>
  </si>
  <si>
    <t>57.64275568</t>
  </si>
  <si>
    <t>11.78639566</t>
  </si>
  <si>
    <t>14:07:20.20</t>
  </si>
  <si>
    <t>57.64269800</t>
  </si>
  <si>
    <t>11.78643821</t>
  </si>
  <si>
    <t>14:07:24.24</t>
  </si>
  <si>
    <t>57.64257667</t>
  </si>
  <si>
    <t>11.78657333</t>
  </si>
  <si>
    <t>14:07:32.32</t>
  </si>
  <si>
    <t>57.64251447</t>
  </si>
  <si>
    <t>11.78665601</t>
  </si>
  <si>
    <t>14:07:36.36</t>
  </si>
  <si>
    <t>57.64194833</t>
  </si>
  <si>
    <t>11.78628000</t>
  </si>
  <si>
    <t>14:09:04.04</t>
  </si>
  <si>
    <t>57.64186000</t>
  </si>
  <si>
    <t>11.78620000</t>
  </si>
  <si>
    <t>14:09:14.14</t>
  </si>
  <si>
    <t>57.64180833</t>
  </si>
  <si>
    <t>11.78614500</t>
  </si>
  <si>
    <t>14:09:18.18</t>
  </si>
  <si>
    <t>57.64160876</t>
  </si>
  <si>
    <t>11.78597393</t>
  </si>
  <si>
    <t>14:09:33.33</t>
  </si>
  <si>
    <t>57.64152890</t>
  </si>
  <si>
    <t>11.78588532</t>
  </si>
  <si>
    <t>14:09:38.38</t>
  </si>
  <si>
    <t>57.64141217</t>
  </si>
  <si>
    <t>11.78570458</t>
  </si>
  <si>
    <t>14:09:48.48</t>
  </si>
  <si>
    <t>57.64136908</t>
  </si>
  <si>
    <t>11.78560719</t>
  </si>
  <si>
    <t>14:09:52.52</t>
  </si>
  <si>
    <t>1.  5 m2 sättning runt ventiler. justera.</t>
  </si>
  <si>
    <t>57.64837500</t>
  </si>
  <si>
    <t>11.77730500</t>
  </si>
  <si>
    <t>08:30:32.32</t>
  </si>
  <si>
    <t>sättning. justera.</t>
  </si>
  <si>
    <t>57.65056833</t>
  </si>
  <si>
    <t>11.77395500</t>
  </si>
  <si>
    <t>08:37:45.45</t>
  </si>
  <si>
    <t>57.65118667</t>
  </si>
  <si>
    <t>11.77213667</t>
  </si>
  <si>
    <t>08:43:41.41</t>
  </si>
  <si>
    <t>57.64969667</t>
  </si>
  <si>
    <t>11.78200167</t>
  </si>
  <si>
    <t>10:11:38.38</t>
  </si>
  <si>
    <t>57.64979167</t>
  </si>
  <si>
    <t>11.78204167</t>
  </si>
  <si>
    <t>10:12:08.08</t>
  </si>
  <si>
    <t>Skador vid infart</t>
  </si>
  <si>
    <t>57.63561000</t>
  </si>
  <si>
    <t>11.77037333</t>
  </si>
  <si>
    <t>11:00:53.53</t>
  </si>
  <si>
    <t>57.64833015</t>
  </si>
  <si>
    <t>11.78448696</t>
  </si>
  <si>
    <t>10:27:12.12</t>
  </si>
  <si>
    <t>57.64818000</t>
  </si>
  <si>
    <t>11.78409833</t>
  </si>
  <si>
    <t>10:28:53.53</t>
  </si>
  <si>
    <t>57.63644500</t>
  </si>
  <si>
    <t>11.78188333</t>
  </si>
  <si>
    <t>13:04:26.26</t>
  </si>
  <si>
    <t>57.63647833</t>
  </si>
  <si>
    <t>11.78192833</t>
  </si>
  <si>
    <t>13:04:32.32</t>
  </si>
  <si>
    <t>13:04:35.35</t>
  </si>
  <si>
    <t>Skada i h vägkant 0.5 m2</t>
  </si>
  <si>
    <t>57.65332667</t>
  </si>
  <si>
    <t>11.77754167</t>
  </si>
  <si>
    <t>09:07:10.10</t>
  </si>
  <si>
    <t>57.64815833</t>
  </si>
  <si>
    <t>11.78352833</t>
  </si>
  <si>
    <t>09:53:26.26</t>
  </si>
  <si>
    <t>57.64825054</t>
  </si>
  <si>
    <t>11.78306210</t>
  </si>
  <si>
    <t>09:53:59.59</t>
  </si>
  <si>
    <t>57.64827838</t>
  </si>
  <si>
    <t>11.78291752</t>
  </si>
  <si>
    <t>09:54:03.03</t>
  </si>
  <si>
    <t>57.64830833</t>
  </si>
  <si>
    <t>11.78276667</t>
  </si>
  <si>
    <t>09:54:06.06</t>
  </si>
  <si>
    <t>57.64835000</t>
  </si>
  <si>
    <t>11.78254167</t>
  </si>
  <si>
    <t>09:55:20.20</t>
  </si>
  <si>
    <t>57.64837771</t>
  </si>
  <si>
    <t>11.78240459</t>
  </si>
  <si>
    <t>09:55:25.25</t>
  </si>
  <si>
    <t>57.64841167</t>
  </si>
  <si>
    <t>11.78224500</t>
  </si>
  <si>
    <t>09:55:30.30</t>
  </si>
  <si>
    <t>57.64843333</t>
  </si>
  <si>
    <t>11.78211833</t>
  </si>
  <si>
    <t>09:55:34.34</t>
  </si>
  <si>
    <t>57.64846333</t>
  </si>
  <si>
    <t>09:55:38.38</t>
  </si>
  <si>
    <t>57.64016000</t>
  </si>
  <si>
    <t>11.78084833</t>
  </si>
  <si>
    <t>13:48:08.08</t>
  </si>
  <si>
    <t>13:48:12.12</t>
  </si>
  <si>
    <t>57.64020850</t>
  </si>
  <si>
    <t>11.78088159</t>
  </si>
  <si>
    <t>13:48:22.22</t>
  </si>
  <si>
    <t>57.64030000</t>
  </si>
  <si>
    <t>11.78096000</t>
  </si>
  <si>
    <t>13:48:26.26</t>
  </si>
  <si>
    <t>57.64037816</t>
  </si>
  <si>
    <t>11.78102094</t>
  </si>
  <si>
    <t>13:48:31.31</t>
  </si>
  <si>
    <t>57.64046667</t>
  </si>
  <si>
    <t>11.78109167</t>
  </si>
  <si>
    <t>13:48:36.36</t>
  </si>
  <si>
    <t>57.64055667</t>
  </si>
  <si>
    <t>11.78116000</t>
  </si>
  <si>
    <t>13:48:40.40</t>
  </si>
  <si>
    <t>57.64063333</t>
  </si>
  <si>
    <t>11.78122333</t>
  </si>
  <si>
    <t>13:48:45.45</t>
  </si>
  <si>
    <t>57.64071496</t>
  </si>
  <si>
    <t>11.78128968</t>
  </si>
  <si>
    <t>13:48:49.49</t>
  </si>
  <si>
    <t>57.64573000</t>
  </si>
  <si>
    <t>11.78072500</t>
  </si>
  <si>
    <t>10:36:48.48</t>
  </si>
  <si>
    <t>57.64999000</t>
  </si>
  <si>
    <t>11.78209333</t>
  </si>
  <si>
    <t>10:12:26.26</t>
  </si>
  <si>
    <t>57.65018655</t>
  </si>
  <si>
    <t>11.78211613</t>
  </si>
  <si>
    <t>10:13:05.05</t>
  </si>
  <si>
    <t>57.65175500</t>
  </si>
  <si>
    <t>10:18:14.14</t>
  </si>
  <si>
    <t>57.65184333</t>
  </si>
  <si>
    <t>11.78137500</t>
  </si>
  <si>
    <t>10:18:31.31</t>
  </si>
  <si>
    <t>57.64257820</t>
  </si>
  <si>
    <t>11.78021935</t>
  </si>
  <si>
    <t>11:54:59.59</t>
  </si>
  <si>
    <t>57.64265167</t>
  </si>
  <si>
    <t>11.78027167</t>
  </si>
  <si>
    <t>11:55:05.05</t>
  </si>
  <si>
    <t>57.64273253</t>
  </si>
  <si>
    <t>11.78032795</t>
  </si>
  <si>
    <t>11:55:14.14</t>
  </si>
  <si>
    <t>57.64307258</t>
  </si>
  <si>
    <t>11.78058358</t>
  </si>
  <si>
    <t>11:55:34.34</t>
  </si>
  <si>
    <t>57.64550667</t>
  </si>
  <si>
    <t>11.77960500</t>
  </si>
  <si>
    <t>10:39:44.44</t>
  </si>
  <si>
    <t>57.64546333</t>
  </si>
  <si>
    <t>11.77959500</t>
  </si>
  <si>
    <t>10:39:50.50</t>
  </si>
  <si>
    <t>57.64538000</t>
  </si>
  <si>
    <t>11.77957000</t>
  </si>
  <si>
    <t>10:39:55.55</t>
  </si>
  <si>
    <t>57.64532500</t>
  </si>
  <si>
    <t>11.77953833</t>
  </si>
  <si>
    <t>10:39:57.57</t>
  </si>
  <si>
    <t>57.64479833</t>
  </si>
  <si>
    <t>11.77907167</t>
  </si>
  <si>
    <t>10:41:35.35</t>
  </si>
  <si>
    <t>57.64467711</t>
  </si>
  <si>
    <t>11.77908694</t>
  </si>
  <si>
    <t>10:41:44.44</t>
  </si>
  <si>
    <t>57.64463734</t>
  </si>
  <si>
    <t>11.77912557</t>
  </si>
  <si>
    <t>10:41:47.47</t>
  </si>
  <si>
    <t>57.64462405</t>
  </si>
  <si>
    <t>11.77914071</t>
  </si>
  <si>
    <t>10:41:48.48</t>
  </si>
  <si>
    <t>57.64460615</t>
  </si>
  <si>
    <t>11.77915420</t>
  </si>
  <si>
    <t>10:41:49.49</t>
  </si>
  <si>
    <t>57.64437833</t>
  </si>
  <si>
    <t>11.77948000</t>
  </si>
  <si>
    <t>10:42:39.39</t>
  </si>
  <si>
    <t>57.64424190</t>
  </si>
  <si>
    <t>11.77960754</t>
  </si>
  <si>
    <t>10:42:52.52</t>
  </si>
  <si>
    <t>57.64398333</t>
  </si>
  <si>
    <t>11.77960333</t>
  </si>
  <si>
    <t>10:43:11.11</t>
  </si>
  <si>
    <t>57.64390167</t>
  </si>
  <si>
    <t>11.77951833</t>
  </si>
  <si>
    <t>10:43:16.16</t>
  </si>
  <si>
    <t>57.64380167</t>
  </si>
  <si>
    <t>11.77940000</t>
  </si>
  <si>
    <t>10:43:23.23</t>
  </si>
  <si>
    <t>57.64372500</t>
  </si>
  <si>
    <t>11.77930833</t>
  </si>
  <si>
    <t>10:43:27.27</t>
  </si>
  <si>
    <t>57.64343056</t>
  </si>
  <si>
    <t>11.77898029</t>
  </si>
  <si>
    <t>10:43:43.43</t>
  </si>
  <si>
    <t>57.64339857</t>
  </si>
  <si>
    <t>11.77894830</t>
  </si>
  <si>
    <t>10:43:45.45</t>
  </si>
  <si>
    <t>57.64333599</t>
  </si>
  <si>
    <t>11.77888564</t>
  </si>
  <si>
    <t>10:43:48.48</t>
  </si>
  <si>
    <t>57.64329000</t>
  </si>
  <si>
    <t>11.77883667</t>
  </si>
  <si>
    <t>10:43:50.50</t>
  </si>
  <si>
    <t>57.64314000</t>
  </si>
  <si>
    <t>11.77851167</t>
  </si>
  <si>
    <t>10:44:05.05</t>
  </si>
  <si>
    <t>57.64309333</t>
  </si>
  <si>
    <t>11.77836667</t>
  </si>
  <si>
    <t>10:44:10.10</t>
  </si>
  <si>
    <t>57.64300777</t>
  </si>
  <si>
    <t>11.77819205</t>
  </si>
  <si>
    <t>10:44:17.17</t>
  </si>
  <si>
    <t>57.64274500</t>
  </si>
  <si>
    <t>11.77787000</t>
  </si>
  <si>
    <t>10:45:02.02</t>
  </si>
  <si>
    <t>57.64267167</t>
  </si>
  <si>
    <t>11.77785333</t>
  </si>
  <si>
    <t>10:45:06.06</t>
  </si>
  <si>
    <t>57.64256063</t>
  </si>
  <si>
    <t>11.77784631</t>
  </si>
  <si>
    <t>10:45:12.12</t>
  </si>
  <si>
    <t>57.64246500</t>
  </si>
  <si>
    <t>11.77785167</t>
  </si>
  <si>
    <t>10:45:16.16</t>
  </si>
  <si>
    <t>57.64235230</t>
  </si>
  <si>
    <t>11.77782654</t>
  </si>
  <si>
    <t>10:45:22.22</t>
  </si>
  <si>
    <t>57.64227386</t>
  </si>
  <si>
    <t>11.77778101</t>
  </si>
  <si>
    <t>10:45:26.26</t>
  </si>
  <si>
    <t>57.64219736</t>
  </si>
  <si>
    <t>11.77772946</t>
  </si>
  <si>
    <t>10:45:42.42</t>
  </si>
  <si>
    <t>57.64212167</t>
  </si>
  <si>
    <t>11.77768500</t>
  </si>
  <si>
    <t>10:45:46.46</t>
  </si>
  <si>
    <t>57.64191500</t>
  </si>
  <si>
    <t>11.77754500</t>
  </si>
  <si>
    <t>10:45:58.58</t>
  </si>
  <si>
    <t>57.64174789</t>
  </si>
  <si>
    <t>11.77740774</t>
  </si>
  <si>
    <t>10:46:07.07</t>
  </si>
  <si>
    <t>57.64099000</t>
  </si>
  <si>
    <t>11.77695500</t>
  </si>
  <si>
    <t>10:49:34.34</t>
  </si>
  <si>
    <t>57.64035558</t>
  </si>
  <si>
    <t>11.77680943</t>
  </si>
  <si>
    <t>10:50:15.15</t>
  </si>
  <si>
    <t>57.64022003</t>
  </si>
  <si>
    <t>11.77677724</t>
  </si>
  <si>
    <t>10:50:25.25</t>
  </si>
  <si>
    <t>57.64004069</t>
  </si>
  <si>
    <t>11.77671663</t>
  </si>
  <si>
    <t>10:50:36.36</t>
  </si>
  <si>
    <t>57.63995872</t>
  </si>
  <si>
    <t>11.77666591</t>
  </si>
  <si>
    <t>10:50:39.39</t>
  </si>
  <si>
    <t>57.63953833</t>
  </si>
  <si>
    <t>11.77630167</t>
  </si>
  <si>
    <t>10:51:05.05</t>
  </si>
  <si>
    <t>57.63942295</t>
  </si>
  <si>
    <t>11.77612540</t>
  </si>
  <si>
    <t>10:51:13.13</t>
  </si>
  <si>
    <t>57.63935288</t>
  </si>
  <si>
    <t>11.77600911</t>
  </si>
  <si>
    <t>10:51:17.17</t>
  </si>
  <si>
    <t>57.63923333</t>
  </si>
  <si>
    <t>11.77585000</t>
  </si>
  <si>
    <t>10:51:26.26</t>
  </si>
  <si>
    <t>57.63918981</t>
  </si>
  <si>
    <t>11.77578392</t>
  </si>
  <si>
    <t>10:51:29.29</t>
  </si>
  <si>
    <t>57.63892422</t>
  </si>
  <si>
    <t>11.77540052</t>
  </si>
  <si>
    <t>10:51:42.42</t>
  </si>
  <si>
    <t>57.63710856</t>
  </si>
  <si>
    <t>11.77166019</t>
  </si>
  <si>
    <t>10:53:28.28</t>
  </si>
  <si>
    <t>13:41:25.25</t>
  </si>
  <si>
    <t>57.64007500</t>
  </si>
  <si>
    <t>11.78081333</t>
  </si>
  <si>
    <t>13:43:16.16</t>
  </si>
  <si>
    <t>57.64003333</t>
  </si>
  <si>
    <t>11.78086833</t>
  </si>
  <si>
    <t>13:43:23.23</t>
  </si>
  <si>
    <t>57.64070667</t>
  </si>
  <si>
    <t>11.77544587</t>
  </si>
  <si>
    <t>11:29:19.19</t>
  </si>
  <si>
    <t>57.64070897</t>
  </si>
  <si>
    <t>11.77533089</t>
  </si>
  <si>
    <t>11:29:26.26</t>
  </si>
  <si>
    <t>57.64071945</t>
  </si>
  <si>
    <t>11.77521535</t>
  </si>
  <si>
    <t>11:29:30.30</t>
  </si>
  <si>
    <t>57.64073833</t>
  </si>
  <si>
    <t>11.77505000</t>
  </si>
  <si>
    <t>11:29:34.34</t>
  </si>
  <si>
    <t>57.64076395</t>
  </si>
  <si>
    <t>11.77486923</t>
  </si>
  <si>
    <t>11:29:40.40</t>
  </si>
  <si>
    <t>57.64077124</t>
  </si>
  <si>
    <t>11.77476002</t>
  </si>
  <si>
    <t>11:29:44.44</t>
  </si>
  <si>
    <t>57.64077000</t>
  </si>
  <si>
    <t>11.77465667</t>
  </si>
  <si>
    <t>11:29:49.49</t>
  </si>
  <si>
    <t>57.64074781</t>
  </si>
  <si>
    <t>11.77451127</t>
  </si>
  <si>
    <t>11:29:54.54</t>
  </si>
  <si>
    <t>57.64072167</t>
  </si>
  <si>
    <t>11.77435500</t>
  </si>
  <si>
    <t>11:29:57.57</t>
  </si>
  <si>
    <t>57.64067284</t>
  </si>
  <si>
    <t>11.77416615</t>
  </si>
  <si>
    <t>11:30:06.06</t>
  </si>
  <si>
    <t>57.64065500</t>
  </si>
  <si>
    <t>11.77400667</t>
  </si>
  <si>
    <t>11:30:18.18</t>
  </si>
  <si>
    <t>11.77327667</t>
  </si>
  <si>
    <t>11:30:48.48</t>
  </si>
  <si>
    <t>57.64054397</t>
  </si>
  <si>
    <t>11.77301812</t>
  </si>
  <si>
    <t>11:30:59.59</t>
  </si>
  <si>
    <t>57.64051492</t>
  </si>
  <si>
    <t>11.77253348</t>
  </si>
  <si>
    <t>11:31:11.11</t>
  </si>
  <si>
    <t>57.64050500</t>
  </si>
  <si>
    <t>11.77242500</t>
  </si>
  <si>
    <t>11:31:14.14</t>
  </si>
  <si>
    <t>57.64038333</t>
  </si>
  <si>
    <t>11.77090667</t>
  </si>
  <si>
    <t>11:31:55.55</t>
  </si>
  <si>
    <t>57.64035627</t>
  </si>
  <si>
    <t>11.77065000</t>
  </si>
  <si>
    <t>11:32:03.03</t>
  </si>
  <si>
    <t>57.64055500</t>
  </si>
  <si>
    <t>11.78547500</t>
  </si>
  <si>
    <t>13:23:41.41</t>
  </si>
  <si>
    <t>13:24:40.40</t>
  </si>
  <si>
    <t>13:25:02.02</t>
  </si>
  <si>
    <t>57.63998667</t>
  </si>
  <si>
    <t>11.78594333</t>
  </si>
  <si>
    <t>13:25:12.12</t>
  </si>
  <si>
    <t>57.63989833</t>
  </si>
  <si>
    <t>11.78611500</t>
  </si>
  <si>
    <t>13:25:24.24</t>
  </si>
  <si>
    <t>57.63985167</t>
  </si>
  <si>
    <t>11.78622833</t>
  </si>
  <si>
    <t>13:25:29.29</t>
  </si>
  <si>
    <t>57.63982167</t>
  </si>
  <si>
    <t>11.78631500</t>
  </si>
  <si>
    <t>13:25:33.33</t>
  </si>
  <si>
    <t>57.63540357</t>
  </si>
  <si>
    <t>11.77020514</t>
  </si>
  <si>
    <t>11:01:22.22</t>
  </si>
  <si>
    <t>57.64860830</t>
  </si>
  <si>
    <t>11.78490299</t>
  </si>
  <si>
    <t>10:26:23.23</t>
  </si>
  <si>
    <t>57.64852167</t>
  </si>
  <si>
    <t>11.78484667</t>
  </si>
  <si>
    <t>10:26:29.29</t>
  </si>
  <si>
    <t>57.64847786</t>
  </si>
  <si>
    <t>11.78477457</t>
  </si>
  <si>
    <t>10:26:33.33</t>
  </si>
  <si>
    <t>57.64830301</t>
  </si>
  <si>
    <t>11.78442743</t>
  </si>
  <si>
    <t>10:27:15.15</t>
  </si>
  <si>
    <t>57.64817333</t>
  </si>
  <si>
    <t>11.78407167</t>
  </si>
  <si>
    <t>10:28:56.56</t>
  </si>
  <si>
    <t>10:30:03.03</t>
  </si>
  <si>
    <t>57.64785767</t>
  </si>
  <si>
    <t>11.78333257</t>
  </si>
  <si>
    <t>10:30:22.22</t>
  </si>
  <si>
    <t>57.64772883</t>
  </si>
  <si>
    <t>11.78319667</t>
  </si>
  <si>
    <t>10:30:32.32</t>
  </si>
  <si>
    <t>57.64765417</t>
  </si>
  <si>
    <t>11.78309351</t>
  </si>
  <si>
    <t>10:30:42.42</t>
  </si>
  <si>
    <t>57.64758248</t>
  </si>
  <si>
    <t>11.78292466</t>
  </si>
  <si>
    <t>10:30:51.51</t>
  </si>
  <si>
    <t>57.64702167</t>
  </si>
  <si>
    <t>11.78215500</t>
  </si>
  <si>
    <t>10:32:05.05</t>
  </si>
  <si>
    <t>57.64697513</t>
  </si>
  <si>
    <t>11.78213142</t>
  </si>
  <si>
    <t>10:32:10.10</t>
  </si>
  <si>
    <t>57.64692011</t>
  </si>
  <si>
    <t>11.78210905</t>
  </si>
  <si>
    <t>10:32:12.12</t>
  </si>
  <si>
    <t>57.64686775</t>
  </si>
  <si>
    <t>11.78208227</t>
  </si>
  <si>
    <t>10:32:14.14</t>
  </si>
  <si>
    <t>57.64679400</t>
  </si>
  <si>
    <t>11.78204244</t>
  </si>
  <si>
    <t>10:32:17.17</t>
  </si>
  <si>
    <t>57.64673500</t>
  </si>
  <si>
    <t>11.78201000</t>
  </si>
  <si>
    <t>10:32:19.19</t>
  </si>
  <si>
    <t>57.64650667</t>
  </si>
  <si>
    <t>11.78183333</t>
  </si>
  <si>
    <t>10:33:15.15</t>
  </si>
  <si>
    <t>57.64644167</t>
  </si>
  <si>
    <t>11.78176333</t>
  </si>
  <si>
    <t>10:33:21.21</t>
  </si>
  <si>
    <t>57.64634167</t>
  </si>
  <si>
    <t>11.78165167</t>
  </si>
  <si>
    <t>10:33:30.30</t>
  </si>
  <si>
    <t>57.64624333</t>
  </si>
  <si>
    <t>11.78155000</t>
  </si>
  <si>
    <t>10:33:40.40</t>
  </si>
  <si>
    <t>57.64618054</t>
  </si>
  <si>
    <t>11.78148733</t>
  </si>
  <si>
    <t>10:33:44.44</t>
  </si>
  <si>
    <t>57.64608398</t>
  </si>
  <si>
    <t>11.78139236</t>
  </si>
  <si>
    <t>10:33:48.48</t>
  </si>
  <si>
    <t>57.64599571</t>
  </si>
  <si>
    <t>11.78130744</t>
  </si>
  <si>
    <t>10:33:53.53</t>
  </si>
  <si>
    <t>57.64592367</t>
  </si>
  <si>
    <t>11.78122163</t>
  </si>
  <si>
    <t>10:33:56.56</t>
  </si>
  <si>
    <t>57.64586128</t>
  </si>
  <si>
    <t>11.78112165</t>
  </si>
  <si>
    <t>10:34:01.01</t>
  </si>
  <si>
    <t>57.64578833</t>
  </si>
  <si>
    <t>11.78094167</t>
  </si>
  <si>
    <t>10:34:06.06</t>
  </si>
  <si>
    <t>57.64574833</t>
  </si>
  <si>
    <t>11.78081167</t>
  </si>
  <si>
    <t>10:35:51.51</t>
  </si>
  <si>
    <t>57.63697333</t>
  </si>
  <si>
    <t>11.77836833</t>
  </si>
  <si>
    <t>13:34:49.49</t>
  </si>
  <si>
    <t>11.78194000</t>
  </si>
  <si>
    <t>13:15:22.22</t>
  </si>
  <si>
    <t>57.64202167</t>
  </si>
  <si>
    <t>11.78149167</t>
  </si>
  <si>
    <t>13:15:34.34</t>
  </si>
  <si>
    <t>13:15:47.47</t>
  </si>
  <si>
    <t>57.64217833</t>
  </si>
  <si>
    <t>11.78084333</t>
  </si>
  <si>
    <t>13:16:02.02</t>
  </si>
  <si>
    <t>57.64221000</t>
  </si>
  <si>
    <t>11.78070167</t>
  </si>
  <si>
    <t>13:16:09.09</t>
  </si>
  <si>
    <t>57.64223500</t>
  </si>
  <si>
    <t>11.78059333</t>
  </si>
  <si>
    <t>13:16:14.14</t>
  </si>
  <si>
    <t>57.64223833</t>
  </si>
  <si>
    <t>11.78058333</t>
  </si>
  <si>
    <t>13:16:22.22</t>
  </si>
  <si>
    <t>57.64225500</t>
  </si>
  <si>
    <t>11.78050667</t>
  </si>
  <si>
    <t>13:16:26.26</t>
  </si>
  <si>
    <t>57.64227667</t>
  </si>
  <si>
    <t>11.78042000</t>
  </si>
  <si>
    <t>13:16:29.29</t>
  </si>
  <si>
    <t>57.64228909</t>
  </si>
  <si>
    <t>11.78036348</t>
  </si>
  <si>
    <t>13:16:33.33</t>
  </si>
  <si>
    <t>57.64231167</t>
  </si>
  <si>
    <t>13:16:39.39</t>
  </si>
  <si>
    <t>57.64252833</t>
  </si>
  <si>
    <t>11.77928833</t>
  </si>
  <si>
    <t>13:17:23.23</t>
  </si>
  <si>
    <t>57.64274721</t>
  </si>
  <si>
    <t>11.77828892</t>
  </si>
  <si>
    <t>13:18:17.17</t>
  </si>
  <si>
    <t>11.77825333</t>
  </si>
  <si>
    <t>13:18:43.43</t>
  </si>
  <si>
    <t>57.63837682</t>
  </si>
  <si>
    <t>11.78250035</t>
  </si>
  <si>
    <t>13:06:54.54</t>
  </si>
  <si>
    <t>57.63847573</t>
  </si>
  <si>
    <t>11.78249480</t>
  </si>
  <si>
    <t>13:07:38.38</t>
  </si>
  <si>
    <t>57.63994333</t>
  </si>
  <si>
    <t>11.78441500</t>
  </si>
  <si>
    <t>13:10:02.02</t>
  </si>
  <si>
    <t>57.64001000</t>
  </si>
  <si>
    <t>11.78448333</t>
  </si>
  <si>
    <t>13:10:10.10</t>
  </si>
  <si>
    <t>57.64006000</t>
  </si>
  <si>
    <t>11.78453667</t>
  </si>
  <si>
    <t>13:10:13.13</t>
  </si>
  <si>
    <t>57.64018667</t>
  </si>
  <si>
    <t>11.78467500</t>
  </si>
  <si>
    <t>13:10:23.23</t>
  </si>
  <si>
    <t>57.64024167</t>
  </si>
  <si>
    <t>11.78475167</t>
  </si>
  <si>
    <t>13:10:27.27</t>
  </si>
  <si>
    <t>57.64058000</t>
  </si>
  <si>
    <t>11.78536167</t>
  </si>
  <si>
    <t>13:10:48.48</t>
  </si>
  <si>
    <t>57.64071000</t>
  </si>
  <si>
    <t>11.78537167</t>
  </si>
  <si>
    <t>13:11:25.25</t>
  </si>
  <si>
    <t>57.64137500</t>
  </si>
  <si>
    <t>11.78418667</t>
  </si>
  <si>
    <t>13:12:29.29</t>
  </si>
  <si>
    <t>57.64140667</t>
  </si>
  <si>
    <t>11.78404167</t>
  </si>
  <si>
    <t>13:12:37.37</t>
  </si>
  <si>
    <t>57.64148167</t>
  </si>
  <si>
    <t>11.78386333</t>
  </si>
  <si>
    <t>13:12:42.42</t>
  </si>
  <si>
    <t>57.64150333</t>
  </si>
  <si>
    <t>11.78380000</t>
  </si>
  <si>
    <t>13:12:43.43</t>
  </si>
  <si>
    <t>57.64153935</t>
  </si>
  <si>
    <t>11.78366012</t>
  </si>
  <si>
    <t>13:12:49.49</t>
  </si>
  <si>
    <t>57.64158000</t>
  </si>
  <si>
    <t>11.78332833</t>
  </si>
  <si>
    <t>13:12:59.59</t>
  </si>
  <si>
    <t>57.64161833</t>
  </si>
  <si>
    <t>11.78316333</t>
  </si>
  <si>
    <t>13:13:06.06</t>
  </si>
  <si>
    <t>57.64167000</t>
  </si>
  <si>
    <t>11.78297333</t>
  </si>
  <si>
    <t>13:13:08.08</t>
  </si>
  <si>
    <t>57.64169667</t>
  </si>
  <si>
    <t>11.78286833</t>
  </si>
  <si>
    <t>13:13:17.17</t>
  </si>
  <si>
    <t>57.64807333</t>
  </si>
  <si>
    <t>11.78413667</t>
  </si>
  <si>
    <t>14:36:38.38</t>
  </si>
  <si>
    <t>57.64806928</t>
  </si>
  <si>
    <t>11.78420343</t>
  </si>
  <si>
    <t>14:36:43.43</t>
  </si>
  <si>
    <t>11.78429500</t>
  </si>
  <si>
    <t>14:36:46.46</t>
  </si>
  <si>
    <t>57.64804667</t>
  </si>
  <si>
    <t>11.78452833</t>
  </si>
  <si>
    <t>14:36:52.52</t>
  </si>
  <si>
    <t>11.78474833</t>
  </si>
  <si>
    <t>14:36:58.58</t>
  </si>
  <si>
    <t>57.64806833</t>
  </si>
  <si>
    <t>11.78492167</t>
  </si>
  <si>
    <t>14:37:03.03</t>
  </si>
  <si>
    <t>57.64856167</t>
  </si>
  <si>
    <t>11.78519000</t>
  </si>
  <si>
    <t>14:37:50.50</t>
  </si>
  <si>
    <t>57.64861063</t>
  </si>
  <si>
    <t>11.78502938</t>
  </si>
  <si>
    <t>14:37:56.56</t>
  </si>
  <si>
    <t>57.65313333</t>
  </si>
  <si>
    <t>11.77755167</t>
  </si>
  <si>
    <t>09:08:00.00</t>
  </si>
  <si>
    <t>57.65303167</t>
  </si>
  <si>
    <t>11.77756833</t>
  </si>
  <si>
    <t>09:08:13.13</t>
  </si>
  <si>
    <t>57.65286000</t>
  </si>
  <si>
    <t>11.77757833</t>
  </si>
  <si>
    <t>09:08:22.22</t>
  </si>
  <si>
    <t>57.65279333</t>
  </si>
  <si>
    <t>11.77755833</t>
  </si>
  <si>
    <t>09:08:28.28</t>
  </si>
  <si>
    <t>57.64301667</t>
  </si>
  <si>
    <t>11.78469000</t>
  </si>
  <si>
    <t>14:05:53.53</t>
  </si>
  <si>
    <t>57.64300324</t>
  </si>
  <si>
    <t>11.78488180</t>
  </si>
  <si>
    <t>14:06:04.04</t>
  </si>
  <si>
    <t>57.64302000</t>
  </si>
  <si>
    <t>11.78528667</t>
  </si>
  <si>
    <t>14:06:14.14</t>
  </si>
  <si>
    <t>57.64303833</t>
  </si>
  <si>
    <t>11.78548667</t>
  </si>
  <si>
    <t>14:06:19.19</t>
  </si>
  <si>
    <t>57.64305667</t>
  </si>
  <si>
    <t>11.78581667</t>
  </si>
  <si>
    <t>14:06:46.46</t>
  </si>
  <si>
    <t>57.64276911</t>
  </si>
  <si>
    <t>11.78638732</t>
  </si>
  <si>
    <t>14:07:17.17</t>
  </si>
  <si>
    <t>57.64272833</t>
  </si>
  <si>
    <t>11.78641500</t>
  </si>
  <si>
    <t>14:07:22.22</t>
  </si>
  <si>
    <t>11.78646333</t>
  </si>
  <si>
    <t>14:07:26.26</t>
  </si>
  <si>
    <t>57.64260149</t>
  </si>
  <si>
    <t>11.78653782</t>
  </si>
  <si>
    <t>14:07:30.30</t>
  </si>
  <si>
    <t>57.64254168</t>
  </si>
  <si>
    <t>11.78662459</t>
  </si>
  <si>
    <t>14:07:34.34</t>
  </si>
  <si>
    <t>57.64242000</t>
  </si>
  <si>
    <t>11.78668500</t>
  </si>
  <si>
    <t>14:07:42.42</t>
  </si>
  <si>
    <t>57.64197167</t>
  </si>
  <si>
    <t>11.78629667</t>
  </si>
  <si>
    <t>14:09:01.01</t>
  </si>
  <si>
    <t>57.64189667</t>
  </si>
  <si>
    <t>11.78623667</t>
  </si>
  <si>
    <t>14:09:12.12</t>
  </si>
  <si>
    <t>57.64182667</t>
  </si>
  <si>
    <t>11.78616500</t>
  </si>
  <si>
    <t>14:09:16.16</t>
  </si>
  <si>
    <t>57.64177500</t>
  </si>
  <si>
    <t>11.78611333</t>
  </si>
  <si>
    <t>14:09:23.23</t>
  </si>
  <si>
    <t>57.64173215</t>
  </si>
  <si>
    <t>11.78607422</t>
  </si>
  <si>
    <t>14:09:26.26</t>
  </si>
  <si>
    <t>57.64169410</t>
  </si>
  <si>
    <t>11.78604502</t>
  </si>
  <si>
    <t>14:09:28.28</t>
  </si>
  <si>
    <t>57.64164500</t>
  </si>
  <si>
    <t>11.78600333</t>
  </si>
  <si>
    <t>14:09:30.30</t>
  </si>
  <si>
    <t>57.64142000</t>
  </si>
  <si>
    <t>11.78571667</t>
  </si>
  <si>
    <t>14:09:46.46</t>
  </si>
  <si>
    <t>11.78564167</t>
  </si>
  <si>
    <t>14:09:51.51</t>
  </si>
  <si>
    <t>Bredd 3 m</t>
  </si>
  <si>
    <t>57.64810167</t>
  </si>
  <si>
    <t>11.78378500</t>
  </si>
  <si>
    <t>09:51:55.55</t>
  </si>
  <si>
    <t>Bild 9</t>
  </si>
  <si>
    <t>09:52:11.11</t>
  </si>
  <si>
    <t>Start vid Rödstensvägen</t>
  </si>
  <si>
    <t>57.64862167</t>
  </si>
  <si>
    <t>11.78117833</t>
  </si>
  <si>
    <t>Bild 10</t>
  </si>
  <si>
    <t>57.64831833</t>
  </si>
  <si>
    <t>11.78272333</t>
  </si>
  <si>
    <t>09:54:31.31</t>
  </si>
  <si>
    <t>Bredd 2.7 m</t>
  </si>
  <si>
    <t>57.63747000</t>
  </si>
  <si>
    <t>11.77229500</t>
  </si>
  <si>
    <t>11:13:14.14</t>
  </si>
  <si>
    <t>Bredd 2.5 m</t>
  </si>
  <si>
    <t>57.64081500</t>
  </si>
  <si>
    <t>11.78137000</t>
  </si>
  <si>
    <t>13:48:58.58</t>
  </si>
  <si>
    <t>57.64670000</t>
  </si>
  <si>
    <t>11.77846167</t>
  </si>
  <si>
    <t>09:25:22.22</t>
  </si>
  <si>
    <t>Bild 6</t>
  </si>
  <si>
    <t>09:25:53.53</t>
  </si>
  <si>
    <t>Vid läggning höj så vatten rinner framåt längs vägen.</t>
  </si>
  <si>
    <t>57.64680833</t>
  </si>
  <si>
    <t>11.77861333</t>
  </si>
  <si>
    <t>09:27:56.56</t>
  </si>
  <si>
    <t>57.64793500</t>
  </si>
  <si>
    <t>11.77894167</t>
  </si>
  <si>
    <t>09:30:03.03</t>
  </si>
  <si>
    <t>Bredd 3.2 m</t>
  </si>
  <si>
    <t>57.65167000</t>
  </si>
  <si>
    <t>11.78025667</t>
  </si>
  <si>
    <t>09:33:37.37</t>
  </si>
  <si>
    <t>Bild 7</t>
  </si>
  <si>
    <t>09:34:37.37</t>
  </si>
  <si>
    <t>Bild 8</t>
  </si>
  <si>
    <t>57.65203333</t>
  </si>
  <si>
    <t>11.78073667</t>
  </si>
  <si>
    <t>09:35:21.21</t>
  </si>
  <si>
    <t>Bredd 2.8 m</t>
  </si>
  <si>
    <t>09:35:31.31</t>
  </si>
  <si>
    <t>57.65247000</t>
  </si>
  <si>
    <t>11.78129000</t>
  </si>
  <si>
    <t>09:37:56.56</t>
  </si>
  <si>
    <t>Bild 11. 12</t>
  </si>
  <si>
    <t>10:11:51.51</t>
  </si>
  <si>
    <t>Bild 13</t>
  </si>
  <si>
    <t>57.65024500</t>
  </si>
  <si>
    <t>11.78212833</t>
  </si>
  <si>
    <t>10:13:53.53</t>
  </si>
  <si>
    <t>10:14:04.04</t>
  </si>
  <si>
    <t>57.65168333</t>
  </si>
  <si>
    <t>11.78186500</t>
  </si>
  <si>
    <t>10:17:06.06</t>
  </si>
  <si>
    <t>Bredd 2.6 m</t>
  </si>
  <si>
    <t>57.64809000</t>
  </si>
  <si>
    <t>11.77707000</t>
  </si>
  <si>
    <t>14:25:57.57</t>
  </si>
  <si>
    <t>Bredd 2.1 m</t>
  </si>
  <si>
    <t>57.64816167</t>
  </si>
  <si>
    <t>11.77651000</t>
  </si>
  <si>
    <t>14:27:03.03</t>
  </si>
  <si>
    <t>Bild 25</t>
  </si>
  <si>
    <t>14:28:00.00</t>
  </si>
  <si>
    <t>Start vid Kroken</t>
  </si>
  <si>
    <t>Bredd 2.8</t>
  </si>
  <si>
    <t>57.63987333</t>
  </si>
  <si>
    <t>11.77896333</t>
  </si>
  <si>
    <t>11:48:44.44</t>
  </si>
  <si>
    <t>Uppfrysning</t>
  </si>
  <si>
    <t>57.64003833</t>
  </si>
  <si>
    <t>11.77897833</t>
  </si>
  <si>
    <t>11:49:32.32</t>
  </si>
  <si>
    <t>57.64238833</t>
  </si>
  <si>
    <t>11.78009667</t>
  </si>
  <si>
    <t>11:54:01.01</t>
  </si>
  <si>
    <t>Bredd 3.1 m</t>
  </si>
  <si>
    <t>57.64455500</t>
  </si>
  <si>
    <t>11.77920667</t>
  </si>
  <si>
    <t>10:42:10.10</t>
  </si>
  <si>
    <t>Start vid Husefladen</t>
  </si>
  <si>
    <t>57.64046500</t>
  </si>
  <si>
    <t>11.77901833</t>
  </si>
  <si>
    <t>57.64044333</t>
  </si>
  <si>
    <t>11.77914500</t>
  </si>
  <si>
    <t>13:40:25.25</t>
  </si>
  <si>
    <t>Bild 23</t>
  </si>
  <si>
    <t>57.64015333</t>
  </si>
  <si>
    <t>11.78049167</t>
  </si>
  <si>
    <t>13:42:26.26</t>
  </si>
  <si>
    <t>57.64013167</t>
  </si>
  <si>
    <t>11.78061000</t>
  </si>
  <si>
    <t>13:42:52.52</t>
  </si>
  <si>
    <t>Bild 24</t>
  </si>
  <si>
    <t>57.63993833</t>
  </si>
  <si>
    <t>11.78096667</t>
  </si>
  <si>
    <t>13:44:04.04</t>
  </si>
  <si>
    <t>Bredd 2.4 m</t>
  </si>
  <si>
    <t>13:45:02.02</t>
  </si>
  <si>
    <t>Bred 2.7 m</t>
  </si>
  <si>
    <t>57.63621667</t>
  </si>
  <si>
    <t>11.77778500</t>
  </si>
  <si>
    <t>12:46:30.30</t>
  </si>
  <si>
    <t>Bild 20</t>
  </si>
  <si>
    <t>12:46:43.43</t>
  </si>
  <si>
    <t>Bredd 2.3 m</t>
  </si>
  <si>
    <t>57.63529833</t>
  </si>
  <si>
    <t>11.77516333</t>
  </si>
  <si>
    <t>12:49:59.59</t>
  </si>
  <si>
    <t>57.63954000</t>
  </si>
  <si>
    <t>11.77801833</t>
  </si>
  <si>
    <t>11:45:14.14</t>
  </si>
  <si>
    <t>Bredd 3.3</t>
  </si>
  <si>
    <t>57.64480167</t>
  </si>
  <si>
    <t>11.78408667</t>
  </si>
  <si>
    <t>13:56:51.51</t>
  </si>
  <si>
    <t>Hög brunn</t>
  </si>
  <si>
    <t>13:58:11.11</t>
  </si>
  <si>
    <t>Sättning runt brunnar</t>
  </si>
  <si>
    <t>57.64563000</t>
  </si>
  <si>
    <t>11.78105000</t>
  </si>
  <si>
    <t>13:59:03.03</t>
  </si>
  <si>
    <t>57.64235667</t>
  </si>
  <si>
    <t>11.78669833</t>
  </si>
  <si>
    <t>14:14:12.12</t>
  </si>
  <si>
    <t>Aspestigen startar</t>
  </si>
  <si>
    <t>57.64128667</t>
  </si>
  <si>
    <t>11.78849333</t>
  </si>
  <si>
    <t>14:16:39.39</t>
  </si>
  <si>
    <t>Start vid Husviksvägen</t>
  </si>
  <si>
    <t>57.64092833</t>
  </si>
  <si>
    <t>11.77681333</t>
  </si>
  <si>
    <t>11:28:21.21</t>
  </si>
  <si>
    <t>57.64009000</t>
  </si>
  <si>
    <t>11.76918000</t>
  </si>
  <si>
    <t>11:32:40.40</t>
  </si>
  <si>
    <t>57.65185167</t>
  </si>
  <si>
    <t>11.78043833</t>
  </si>
  <si>
    <t>09:12:26.26</t>
  </si>
  <si>
    <t>Bild 4</t>
  </si>
  <si>
    <t>09:13:07.07</t>
  </si>
  <si>
    <t>Start vid Vassdalsvägen</t>
  </si>
  <si>
    <t>57.65083833</t>
  </si>
  <si>
    <t>11.77791500</t>
  </si>
  <si>
    <t>08:49:29.29</t>
  </si>
  <si>
    <t>57.64089667</t>
  </si>
  <si>
    <t>11.77699500</t>
  </si>
  <si>
    <t>13:24:03.03</t>
  </si>
  <si>
    <t>57.63588500</t>
  </si>
  <si>
    <t>11.77073500</t>
  </si>
  <si>
    <t>10:59:54.54</t>
  </si>
  <si>
    <t>Bild 14. 15</t>
  </si>
  <si>
    <t>57.64823833</t>
  </si>
  <si>
    <t>11.78428333</t>
  </si>
  <si>
    <t>10:28:05.05</t>
  </si>
  <si>
    <t>10:28:37.37</t>
  </si>
  <si>
    <t>Bredd 3.3 m</t>
  </si>
  <si>
    <t>57.64758000</t>
  </si>
  <si>
    <t>11.78291833</t>
  </si>
  <si>
    <t>10:30:54.54</t>
  </si>
  <si>
    <t>Sättning över ledning</t>
  </si>
  <si>
    <t>10:32:39.39</t>
  </si>
  <si>
    <t>Bredd 2.9 m</t>
  </si>
  <si>
    <t>57.63932833</t>
  </si>
  <si>
    <t>11.77902000</t>
  </si>
  <si>
    <t>13:36:39.39</t>
  </si>
  <si>
    <t>57.64187333</t>
  </si>
  <si>
    <t>11.78212000</t>
  </si>
  <si>
    <t>13:14:57.57</t>
  </si>
  <si>
    <t>Uppfrysning sten</t>
  </si>
  <si>
    <t>13:18:24.24</t>
  </si>
  <si>
    <t>Bild 21</t>
  </si>
  <si>
    <t>57.63607667</t>
  </si>
  <si>
    <t>11.77805500</t>
  </si>
  <si>
    <t>12:56:10.10</t>
  </si>
  <si>
    <t>12:56:32.32</t>
  </si>
  <si>
    <t>Start vid Sandviksdalen</t>
  </si>
  <si>
    <t>57.63567000</t>
  </si>
  <si>
    <t>11.78074000</t>
  </si>
  <si>
    <t>13:01:52.52</t>
  </si>
  <si>
    <t>57.63843167</t>
  </si>
  <si>
    <t>11.78250000</t>
  </si>
  <si>
    <t>13:07:11.11</t>
  </si>
  <si>
    <t>57.63862500</t>
  </si>
  <si>
    <t>11.78263500</t>
  </si>
  <si>
    <t>13:08:08.08</t>
  </si>
  <si>
    <t>Berg i dagen</t>
  </si>
  <si>
    <t>57.64807500</t>
  </si>
  <si>
    <t>11.78495500</t>
  </si>
  <si>
    <t>14:37:05.05</t>
  </si>
  <si>
    <t>Start vid Flogenvägen</t>
  </si>
  <si>
    <t>Bild 2</t>
  </si>
  <si>
    <t>57.65248000</t>
  </si>
  <si>
    <t>08:56:45.45</t>
  </si>
  <si>
    <t>Bredd 2.2 m</t>
  </si>
  <si>
    <t>08:56:54.54</t>
  </si>
  <si>
    <t>57.63916500</t>
  </si>
  <si>
    <t>11.77572167</t>
  </si>
  <si>
    <t>11:19:15.15</t>
  </si>
  <si>
    <t>57.63943000</t>
  </si>
  <si>
    <t>11.77528000</t>
  </si>
  <si>
    <t>11:20:46.46</t>
  </si>
  <si>
    <t>Bild 17</t>
  </si>
  <si>
    <t>11:21:24.24</t>
  </si>
  <si>
    <t>Bild 18</t>
  </si>
  <si>
    <t>57.64013500</t>
  </si>
  <si>
    <t>11.77520333</t>
  </si>
  <si>
    <t>11:24:24.24</t>
  </si>
  <si>
    <t>57.64096500</t>
  </si>
  <si>
    <t>11.77571167</t>
  </si>
  <si>
    <t>11:38:55.55</t>
  </si>
  <si>
    <t>Start vid Lönndalsvägen</t>
  </si>
  <si>
    <t>Bild 19</t>
  </si>
  <si>
    <t>57.64113333</t>
  </si>
  <si>
    <t>11.77527667</t>
  </si>
  <si>
    <t>11:40:29.29</t>
  </si>
  <si>
    <t>57.64405000</t>
  </si>
  <si>
    <t>11.77970167</t>
  </si>
  <si>
    <t>57.64382833</t>
  </si>
  <si>
    <t>11.78038833</t>
  </si>
  <si>
    <t>14:01:49.49</t>
  </si>
  <si>
    <t>57.64368333</t>
  </si>
  <si>
    <t>11.78115167</t>
  </si>
  <si>
    <t>14:02:40.40</t>
  </si>
  <si>
    <t>57.64312167</t>
  </si>
  <si>
    <t>11.78394333</t>
  </si>
  <si>
    <t>14:05:16.16</t>
  </si>
  <si>
    <t>Mycket låga brunnar</t>
  </si>
  <si>
    <t>11.78579667</t>
  </si>
  <si>
    <t>14:06:31.31</t>
  </si>
  <si>
    <t>57.64222833</t>
  </si>
  <si>
    <t>11.78652000</t>
  </si>
  <si>
    <t>14:08:34.34</t>
  </si>
  <si>
    <t>57.65014833</t>
  </si>
  <si>
    <t>11.77559500</t>
  </si>
  <si>
    <t>08:35:12.12</t>
  </si>
  <si>
    <t>Sten i vägyta.</t>
  </si>
  <si>
    <t>57.65050167</t>
  </si>
  <si>
    <t>11.77530167</t>
  </si>
  <si>
    <t>08:36:42.42</t>
  </si>
  <si>
    <t>Bild 1</t>
  </si>
  <si>
    <t>57.65059500</t>
  </si>
  <si>
    <t>11.77358000</t>
  </si>
  <si>
    <t>08:40:34.34</t>
  </si>
  <si>
    <t>57.65069500</t>
  </si>
  <si>
    <t>11.77321833</t>
  </si>
  <si>
    <t>08:41:27.27</t>
  </si>
  <si>
    <t>Sten i vägytan.</t>
  </si>
  <si>
    <t>57.65086833</t>
  </si>
  <si>
    <t>11.77282833</t>
  </si>
  <si>
    <t>08:42:31.31</t>
  </si>
  <si>
    <t>From</t>
  </si>
  <si>
    <t>To</t>
  </si>
  <si>
    <t>Length(m)</t>
  </si>
  <si>
    <t>Latitude(start)</t>
  </si>
  <si>
    <t>Longitude(start)</t>
  </si>
  <si>
    <t>09:46:06.06</t>
  </si>
  <si>
    <t>11:14:49.49</t>
  </si>
  <si>
    <t>57.64009500</t>
  </si>
  <si>
    <t>11.78080833</t>
  </si>
  <si>
    <t>13:50:09.09</t>
  </si>
  <si>
    <t>10:38:09.09</t>
  </si>
  <si>
    <t>09:39:48.48</t>
  </si>
  <si>
    <t>10:18:54.54</t>
  </si>
  <si>
    <t>11.77716167</t>
  </si>
  <si>
    <t>14:28:58.58</t>
  </si>
  <si>
    <t>57.63950667</t>
  </si>
  <si>
    <t>11.77895333</t>
  </si>
  <si>
    <t>11:56:08.08</t>
  </si>
  <si>
    <t>57.64575167</t>
  </si>
  <si>
    <t>11.78016333</t>
  </si>
  <si>
    <t>10:57:06.06</t>
  </si>
  <si>
    <t>13:46:07.07</t>
  </si>
  <si>
    <t>57.63629500</t>
  </si>
  <si>
    <t>11.77791000</t>
  </si>
  <si>
    <t>12:51:02.02</t>
  </si>
  <si>
    <t>57.63987500</t>
  </si>
  <si>
    <t>11.77666000</t>
  </si>
  <si>
    <t>11:46:29.29</t>
  </si>
  <si>
    <t>57.64183000</t>
  </si>
  <si>
    <t>11.78236833</t>
  </si>
  <si>
    <t>13:54:58.58</t>
  </si>
  <si>
    <t>57.64469167</t>
  </si>
  <si>
    <t>11.78447500</t>
  </si>
  <si>
    <t>13:59:27.27</t>
  </si>
  <si>
    <t>14:16:59.59</t>
  </si>
  <si>
    <t>57.64092333</t>
  </si>
  <si>
    <t>11.77693167</t>
  </si>
  <si>
    <t>11:35:06.06</t>
  </si>
  <si>
    <t>09:19:00.00</t>
  </si>
  <si>
    <t>57.64995667</t>
  </si>
  <si>
    <t>11.77637833</t>
  </si>
  <si>
    <t>08:51:38.38</t>
  </si>
  <si>
    <t>12:40:08.08</t>
  </si>
  <si>
    <t>57.64062167</t>
  </si>
  <si>
    <t>11.78540500</t>
  </si>
  <si>
    <t>13:26:05.05</t>
  </si>
  <si>
    <t>57.63649833</t>
  </si>
  <si>
    <t>11.77014500</t>
  </si>
  <si>
    <t>11:01:52.52</t>
  </si>
  <si>
    <t>57.64865667</t>
  </si>
  <si>
    <t>11.78488667</t>
  </si>
  <si>
    <t>10:36:09.09</t>
  </si>
  <si>
    <t>57.63628333</t>
  </si>
  <si>
    <t>11.77792500</t>
  </si>
  <si>
    <t>13:37:24.24</t>
  </si>
  <si>
    <t>13:19:00.00</t>
  </si>
  <si>
    <t>57.63627167</t>
  </si>
  <si>
    <t>13:14:12.12</t>
  </si>
  <si>
    <t>57.64808167</t>
  </si>
  <si>
    <t>11.78398667</t>
  </si>
  <si>
    <t>14:37:59.59</t>
  </si>
  <si>
    <t>57.65245167</t>
  </si>
  <si>
    <t>11.78118667</t>
  </si>
  <si>
    <t>09:09:15.15</t>
  </si>
  <si>
    <t>11:25:55.55</t>
  </si>
  <si>
    <t>11:41:11.11</t>
  </si>
  <si>
    <t>14:10:15.15</t>
  </si>
  <si>
    <t>57.64578000</t>
  </si>
  <si>
    <t>11.78016833</t>
  </si>
  <si>
    <t>57.64670500</t>
  </si>
  <si>
    <t>11.77844500</t>
  </si>
  <si>
    <t>08:44:10.10</t>
  </si>
  <si>
    <t xml:space="preserve">Hjulspår v sida och sprickor </t>
  </si>
  <si>
    <t>09:28:54.54</t>
  </si>
  <si>
    <t>Små hjulspår. åldrig beläggning.</t>
  </si>
  <si>
    <t>57.65159833</t>
  </si>
  <si>
    <t>11.78015833</t>
  </si>
  <si>
    <t>09:38:19.19</t>
  </si>
  <si>
    <t>Dränering i diket ?</t>
  </si>
  <si>
    <t>09:39:14.14</t>
  </si>
  <si>
    <t>Spår sprickor deformationer</t>
  </si>
  <si>
    <t>57.64941167</t>
  </si>
  <si>
    <t>10:15:51.51</t>
  </si>
  <si>
    <t>Hjulspår och sprickor</t>
  </si>
  <si>
    <t>57.64814000</t>
  </si>
  <si>
    <t>11.77659667</t>
  </si>
  <si>
    <t>14:28:59.59</t>
  </si>
  <si>
    <t>Sättning i höger vägkant.</t>
  </si>
  <si>
    <t>57.64120667</t>
  </si>
  <si>
    <t>11.77926000</t>
  </si>
  <si>
    <t>11:52:13.13</t>
  </si>
  <si>
    <t>Kanthäng vänster sida</t>
  </si>
  <si>
    <t>57.64154833</t>
  </si>
  <si>
    <t>11.77950833</t>
  </si>
  <si>
    <t>11:52:53.53</t>
  </si>
  <si>
    <t>57.64249333</t>
  </si>
  <si>
    <t>11:56:42.42</t>
  </si>
  <si>
    <t>Sprickor hjulspår sättninar v sida</t>
  </si>
  <si>
    <t>57.64567333</t>
  </si>
  <si>
    <t>11.77994833</t>
  </si>
  <si>
    <t>10:39:33.33</t>
  </si>
  <si>
    <t>Hjulspår sprickor v sida</t>
  </si>
  <si>
    <t>57.64500500</t>
  </si>
  <si>
    <t>11.77925500</t>
  </si>
  <si>
    <t>10:41:29.29</t>
  </si>
  <si>
    <t>Kraftiga sprickor v sida</t>
  </si>
  <si>
    <t>57.64297667</t>
  </si>
  <si>
    <t>11.77811500</t>
  </si>
  <si>
    <t>10:46:13.13</t>
  </si>
  <si>
    <t>57.64165500</t>
  </si>
  <si>
    <t>11.77733667</t>
  </si>
  <si>
    <t>Kraftig spricka v sida</t>
  </si>
  <si>
    <t>10:48:33.33</t>
  </si>
  <si>
    <t>V sida kanthäng</t>
  </si>
  <si>
    <t>57.63708000</t>
  </si>
  <si>
    <t>11.77158167</t>
  </si>
  <si>
    <t>10:54:21.21</t>
  </si>
  <si>
    <t>Fel lutning. höj höger sida</t>
  </si>
  <si>
    <t>13:40:54.54</t>
  </si>
  <si>
    <t>Kraftiga hjulspår sättningar v + h sida. sprickor i hjulspår. Gräs i sprickor.</t>
  </si>
  <si>
    <t>12:51:01.01</t>
  </si>
  <si>
    <t>57.63971000</t>
  </si>
  <si>
    <t>11.77708667</t>
  </si>
  <si>
    <t>11:44:42.42</t>
  </si>
  <si>
    <t>Skada höger sida 0.5 m bred till elskåp</t>
  </si>
  <si>
    <t>57.64343833</t>
  </si>
  <si>
    <t>11.78355667</t>
  </si>
  <si>
    <t>13:53:48.48</t>
  </si>
  <si>
    <t>Hjulspår</t>
  </si>
  <si>
    <t>57.64207833</t>
  </si>
  <si>
    <t>11.78694500</t>
  </si>
  <si>
    <t>14:15:04.04</t>
  </si>
  <si>
    <t>Sprickor kanthäng höger sida</t>
  </si>
  <si>
    <t>57.63973667</t>
  </si>
  <si>
    <t>11.76598333</t>
  </si>
  <si>
    <t>11:34:54.54</t>
  </si>
  <si>
    <t>Sprickor krakeleringar gräs i sprickor.</t>
  </si>
  <si>
    <t>09:14:49.49</t>
  </si>
  <si>
    <t>57.65258500</t>
  </si>
  <si>
    <t>11.77884333</t>
  </si>
  <si>
    <t>09:16:20.20</t>
  </si>
  <si>
    <t>Hjulspår sprickor gräs i sprickor. deformationer. Åtgärd ny topp.</t>
  </si>
  <si>
    <t>57.65312000</t>
  </si>
  <si>
    <t>11.77887000</t>
  </si>
  <si>
    <t>09:18:06.06</t>
  </si>
  <si>
    <t>Stödkant saknas</t>
  </si>
  <si>
    <t>57.64112167</t>
  </si>
  <si>
    <t>11.77863500</t>
  </si>
  <si>
    <t>12:40:01.01</t>
  </si>
  <si>
    <t>Hjulspår med sprickor.</t>
  </si>
  <si>
    <t>57.63615333</t>
  </si>
  <si>
    <t>11.77798333</t>
  </si>
  <si>
    <t>12:58:22.22</t>
  </si>
  <si>
    <t>Hjulspår sprickor</t>
  </si>
  <si>
    <t>57.63595167</t>
  </si>
  <si>
    <t>11.77870000</t>
  </si>
  <si>
    <t>12:59:33.33</t>
  </si>
  <si>
    <t>57.63574833</t>
  </si>
  <si>
    <t>11.78004000</t>
  </si>
  <si>
    <t>13:06:40.40</t>
  </si>
  <si>
    <t>13:08:55.55</t>
  </si>
  <si>
    <t>Hjulspår sprickor och gräs i sprickor.</t>
  </si>
  <si>
    <t>08:57:54.54</t>
  </si>
  <si>
    <t>11.78039333</t>
  </si>
  <si>
    <t>Sprickor i H vägkant.</t>
  </si>
  <si>
    <t>57.65299833</t>
  </si>
  <si>
    <t>09:00:41.41</t>
  </si>
  <si>
    <t>Kraftiga deformationer krakelerat och hålor. Utskiftning. ÖB. ny asfalt.</t>
  </si>
  <si>
    <t>57.65343667</t>
  </si>
  <si>
    <t>11.78034500</t>
  </si>
  <si>
    <t>09:03:13.13</t>
  </si>
  <si>
    <t>Hjulspår med sprickor båda sidor. gräs i sprickor</t>
  </si>
  <si>
    <t>57.65349167</t>
  </si>
  <si>
    <t>11.78017333</t>
  </si>
  <si>
    <t>09:05:43.43</t>
  </si>
  <si>
    <t>Sprickor. krackelerad växer gräs i sprickor</t>
  </si>
  <si>
    <t>57.63949167</t>
  </si>
  <si>
    <t>11.77526167</t>
  </si>
  <si>
    <t>11:24:07.07</t>
  </si>
  <si>
    <t>11:25:52.52</t>
  </si>
  <si>
    <t>Skador höger kant</t>
  </si>
  <si>
    <t>11:41:15.15</t>
  </si>
  <si>
    <t>57.64320500</t>
  </si>
  <si>
    <t>11.78350333</t>
  </si>
  <si>
    <t>14:10:13.13</t>
  </si>
  <si>
    <t>Hjulspår.</t>
  </si>
  <si>
    <t>57.64989333</t>
  </si>
  <si>
    <t>11.77620667</t>
  </si>
  <si>
    <t>08:33:58.58</t>
  </si>
  <si>
    <t>08:37:05.05</t>
  </si>
  <si>
    <t>57.65057833</t>
  </si>
  <si>
    <t>11.77367500</t>
  </si>
  <si>
    <t>08:39:03.03</t>
  </si>
  <si>
    <t xml:space="preserve">Hjulspår och sprickor i hjulspår. växer gräs i sprickor. </t>
  </si>
  <si>
    <t>08:41:19.19</t>
  </si>
  <si>
    <t>57.65083667</t>
  </si>
  <si>
    <t>11.77300000</t>
  </si>
  <si>
    <t>08:42:58.58</t>
  </si>
  <si>
    <t>v</t>
  </si>
  <si>
    <t>57.64819667</t>
  </si>
  <si>
    <t>11.78333833</t>
  </si>
  <si>
    <t>09:57:04.04</t>
  </si>
  <si>
    <t>V</t>
  </si>
  <si>
    <t>57.64912000</t>
  </si>
  <si>
    <t>11.78151833</t>
  </si>
  <si>
    <t>10:15:42.42</t>
  </si>
  <si>
    <t>57.65143167</t>
  </si>
  <si>
    <t>11.78251333</t>
  </si>
  <si>
    <t>10:18:51.51</t>
  </si>
  <si>
    <t>13:45:56.56</t>
  </si>
  <si>
    <t>h</t>
  </si>
  <si>
    <t>57.63606333</t>
  </si>
  <si>
    <t>11.77755000</t>
  </si>
  <si>
    <t>12:48:43.43</t>
  </si>
  <si>
    <t>57.64842500</t>
  </si>
  <si>
    <t>11.78467000</t>
  </si>
  <si>
    <t>10:28:58.58</t>
  </si>
  <si>
    <t>57.63568000</t>
  </si>
  <si>
    <t>13:04:59.59</t>
  </si>
  <si>
    <t>57.64820500</t>
  </si>
  <si>
    <t>11.78330500</t>
  </si>
  <si>
    <t>09:54:11.11</t>
  </si>
  <si>
    <t>09:57:05.05</t>
  </si>
  <si>
    <t>V Fyll upp till asf nivå</t>
  </si>
  <si>
    <t>57.64868500</t>
  </si>
  <si>
    <t>10:10:29.29</t>
  </si>
  <si>
    <t>57.64913167</t>
  </si>
  <si>
    <t>11.78153000</t>
  </si>
  <si>
    <t>10:15:43.43</t>
  </si>
  <si>
    <t>10:18:52.52</t>
  </si>
  <si>
    <t>13:45:55.55</t>
  </si>
  <si>
    <t>12:48:44.44</t>
  </si>
  <si>
    <t>11:44:45.45</t>
  </si>
  <si>
    <t>10:29:00.00</t>
  </si>
  <si>
    <t>13:05:00.00</t>
  </si>
  <si>
    <t>11:14:50.50</t>
  </si>
  <si>
    <t>57.64080922</t>
  </si>
  <si>
    <t>11.78136698</t>
  </si>
  <si>
    <t>13:50:08.08</t>
  </si>
  <si>
    <t>08:27:02.02</t>
  </si>
  <si>
    <t>09:26:47.47</t>
  </si>
  <si>
    <t>57.64721667</t>
  </si>
  <si>
    <t>11.77876000</t>
  </si>
  <si>
    <t>09:32:43.43</t>
  </si>
  <si>
    <t>57.65288245</t>
  </si>
  <si>
    <t>11.78182561</t>
  </si>
  <si>
    <t>09:39:46.46</t>
  </si>
  <si>
    <t>10:10:58.58</t>
  </si>
  <si>
    <t>57.65051500</t>
  </si>
  <si>
    <t>11.78225167</t>
  </si>
  <si>
    <t>10:15:01.01</t>
  </si>
  <si>
    <t>57.65125333</t>
  </si>
  <si>
    <t>11.78260167</t>
  </si>
  <si>
    <t>10:16:16.16</t>
  </si>
  <si>
    <t>14:26:22.22</t>
  </si>
  <si>
    <t>11:49:19.19</t>
  </si>
  <si>
    <t>57.64026097</t>
  </si>
  <si>
    <t>11.77898689</t>
  </si>
  <si>
    <t>11:50:07.07</t>
  </si>
  <si>
    <t>57.64050761</t>
  </si>
  <si>
    <t>11.77898964</t>
  </si>
  <si>
    <t>11:51:21.21</t>
  </si>
  <si>
    <t>11:52:43.43</t>
  </si>
  <si>
    <t>57.64188860</t>
  </si>
  <si>
    <t>11.77974923</t>
  </si>
  <si>
    <t>11:53:50.50</t>
  </si>
  <si>
    <t>57.64286578</t>
  </si>
  <si>
    <t>11.78042224</t>
  </si>
  <si>
    <t>11:55:46.46</t>
  </si>
  <si>
    <t>57.64338699</t>
  </si>
  <si>
    <t>11.78082845</t>
  </si>
  <si>
    <t>11:56:07.07</t>
  </si>
  <si>
    <t>10:38:54.54</t>
  </si>
  <si>
    <t>57.64528154</t>
  </si>
  <si>
    <t>11.77950022</t>
  </si>
  <si>
    <t>10:40:21.21</t>
  </si>
  <si>
    <t>57.64455333</t>
  </si>
  <si>
    <t>11.77920167</t>
  </si>
  <si>
    <t>10:42:54.54</t>
  </si>
  <si>
    <t>57.64365357</t>
  </si>
  <si>
    <t>11.77922265</t>
  </si>
  <si>
    <t>10:43:42.42</t>
  </si>
  <si>
    <t>57.64325848</t>
  </si>
  <si>
    <t>11.77880236</t>
  </si>
  <si>
    <t>10:44:00.00</t>
  </si>
  <si>
    <t>57.64286500</t>
  </si>
  <si>
    <t>11.77794167</t>
  </si>
  <si>
    <t>57.64209364</t>
  </si>
  <si>
    <t>11.77766720</t>
  </si>
  <si>
    <t>10:46:09.09</t>
  </si>
  <si>
    <t>57.64157418</t>
  </si>
  <si>
    <t>11.77727442</t>
  </si>
  <si>
    <t>10:49:26.26</t>
  </si>
  <si>
    <t>57.64083500</t>
  </si>
  <si>
    <t>11.77691500</t>
  </si>
  <si>
    <t>10:50:44.44</t>
  </si>
  <si>
    <t>57.63973132</t>
  </si>
  <si>
    <t>11.77653132</t>
  </si>
  <si>
    <t>10:51:18.18</t>
  </si>
  <si>
    <t>57.63913289</t>
  </si>
  <si>
    <t>11.77569517</t>
  </si>
  <si>
    <t>10:51:41.41</t>
  </si>
  <si>
    <t>57.63881937</t>
  </si>
  <si>
    <t>11.77523548</t>
  </si>
  <si>
    <t>10:53:40.40</t>
  </si>
  <si>
    <t>57.63694250</t>
  </si>
  <si>
    <t>11.77129808</t>
  </si>
  <si>
    <t>10:56:12.12</t>
  </si>
  <si>
    <t>57.63576663</t>
  </si>
  <si>
    <t>11.76725760</t>
  </si>
  <si>
    <t>10:57:07.07</t>
  </si>
  <si>
    <t>57.64031448</t>
  </si>
  <si>
    <t>11.77977865</t>
  </si>
  <si>
    <t>13:41:16.16</t>
  </si>
  <si>
    <t>12:45:13.13</t>
  </si>
  <si>
    <t>11:46:09.09</t>
  </si>
  <si>
    <t>13:54:57.57</t>
  </si>
  <si>
    <t>13:59:26.26</t>
  </si>
  <si>
    <t>14:14:34.34</t>
  </si>
  <si>
    <t>11:29:23.23</t>
  </si>
  <si>
    <t>57.64064333</t>
  </si>
  <si>
    <t>11.77384500</t>
  </si>
  <si>
    <t>11:31:51.51</t>
  </si>
  <si>
    <t>57.64013791</t>
  </si>
  <si>
    <t>11.77007185</t>
  </si>
  <si>
    <t>11:34:21.21</t>
  </si>
  <si>
    <t>57.63975369</t>
  </si>
  <si>
    <t>11.76570420</t>
  </si>
  <si>
    <t>11:35:08.08</t>
  </si>
  <si>
    <t>57.65244167</t>
  </si>
  <si>
    <t>11.77906667</t>
  </si>
  <si>
    <t>09:15:07.07</t>
  </si>
  <si>
    <t>08:51:24.24</t>
  </si>
  <si>
    <t>12:40:07.07</t>
  </si>
  <si>
    <t>57.64043567</t>
  </si>
  <si>
    <t>11.78562184</t>
  </si>
  <si>
    <t>13:24:34.34</t>
  </si>
  <si>
    <t>57.63978972</t>
  </si>
  <si>
    <t>11.78643607</t>
  </si>
  <si>
    <t>13:26:04.04</t>
  </si>
  <si>
    <t>11:01:53.53</t>
  </si>
  <si>
    <t>57.64727085</t>
  </si>
  <si>
    <t>11.78237585</t>
  </si>
  <si>
    <t>10:32:04.04</t>
  </si>
  <si>
    <t>13:35:05.05</t>
  </si>
  <si>
    <t>57.63765984</t>
  </si>
  <si>
    <t>11.77865006</t>
  </si>
  <si>
    <t>13:37:23.23</t>
  </si>
  <si>
    <t>57.64236874</t>
  </si>
  <si>
    <t>11.78001312</t>
  </si>
  <si>
    <t>13:17:22.22</t>
  </si>
  <si>
    <t>57.64259324</t>
  </si>
  <si>
    <t>11.77900242</t>
  </si>
  <si>
    <t>13:18:12.12</t>
  </si>
  <si>
    <t>12:55:26.26</t>
  </si>
  <si>
    <t>57.63595915</t>
  </si>
  <si>
    <t>11.77832779</t>
  </si>
  <si>
    <t>12:58:34.34</t>
  </si>
  <si>
    <t>57.63584167</t>
  </si>
  <si>
    <t>11.77969667</t>
  </si>
  <si>
    <t>12:59:43.43</t>
  </si>
  <si>
    <t>57.63804333</t>
  </si>
  <si>
    <t>11.78255500</t>
  </si>
  <si>
    <t>13:07:46.46</t>
  </si>
  <si>
    <t>57.63901667</t>
  </si>
  <si>
    <t>11.78338833</t>
  </si>
  <si>
    <t>13:09:23.23</t>
  </si>
  <si>
    <t>57.64028414</t>
  </si>
  <si>
    <t>11.78483242</t>
  </si>
  <si>
    <t>13:10:46.46</t>
  </si>
  <si>
    <t>57.64082495</t>
  </si>
  <si>
    <t>11.78533566</t>
  </si>
  <si>
    <t>13:12:13.13</t>
  </si>
  <si>
    <t>57.64182646</t>
  </si>
  <si>
    <t>11.78232043</t>
  </si>
  <si>
    <t>13:14:13.13</t>
  </si>
  <si>
    <t>57.64808647</t>
  </si>
  <si>
    <t>11.78500079</t>
  </si>
  <si>
    <t>14:37:46.46</t>
  </si>
  <si>
    <t>08:55:45.45</t>
  </si>
  <si>
    <t>57.65341033</t>
  </si>
  <si>
    <t>11.77754757</t>
  </si>
  <si>
    <t>09:09:16.16</t>
  </si>
  <si>
    <t>11:20:03.03</t>
  </si>
  <si>
    <t>57.63998993</t>
  </si>
  <si>
    <t>11.77516949</t>
  </si>
  <si>
    <t>11:23:41.41</t>
  </si>
  <si>
    <t>11:40:00.00</t>
  </si>
  <si>
    <t>14:04:38.38</t>
  </si>
  <si>
    <t>57.64304257</t>
  </si>
  <si>
    <t>11.78447173</t>
  </si>
  <si>
    <t>14:05:51.51</t>
  </si>
  <si>
    <t>57.64303741</t>
  </si>
  <si>
    <t>11.78602816</t>
  </si>
  <si>
    <t>14:07:02.02</t>
  </si>
  <si>
    <t>57.64237540</t>
  </si>
  <si>
    <t>11.78665952</t>
  </si>
  <si>
    <t>14:08:58.58</t>
  </si>
  <si>
    <t>57.64135716</t>
  </si>
  <si>
    <t>11.78556814</t>
  </si>
  <si>
    <t>14:10:14.14</t>
  </si>
  <si>
    <t>08:35:31.31</t>
  </si>
  <si>
    <t>57.65097667</t>
  </si>
  <si>
    <t>11.77264333</t>
  </si>
  <si>
    <t>08:43:24.24</t>
  </si>
  <si>
    <t>09:54:20.20</t>
  </si>
  <si>
    <t>57.64848764</t>
  </si>
  <si>
    <t>11.78186384</t>
  </si>
  <si>
    <t>09:57:02.02</t>
  </si>
  <si>
    <t>13:48:10.10</t>
  </si>
  <si>
    <t>57.64674333</t>
  </si>
  <si>
    <t>11.77853833</t>
  </si>
  <si>
    <t>09:28:56.56</t>
  </si>
  <si>
    <t>09:39:42.42</t>
  </si>
  <si>
    <t>57.64941396</t>
  </si>
  <si>
    <t>11.78183349</t>
  </si>
  <si>
    <t>10:11:30.30</t>
  </si>
  <si>
    <t>57.64958885</t>
  </si>
  <si>
    <t>11.78195083</t>
  </si>
  <si>
    <t>10:11:36.36</t>
  </si>
  <si>
    <t>57.64985430</t>
  </si>
  <si>
    <t>11.78206290</t>
  </si>
  <si>
    <t>10:12:20.20</t>
  </si>
  <si>
    <t>10:14:42.42</t>
  </si>
  <si>
    <t>57.65069995</t>
  </si>
  <si>
    <t>11.78238919</t>
  </si>
  <si>
    <t>10:15:19.19</t>
  </si>
  <si>
    <t>57.65121963</t>
  </si>
  <si>
    <t>11.78260515</t>
  </si>
  <si>
    <t>10:15:48.48</t>
  </si>
  <si>
    <t>57.65192134</t>
  </si>
  <si>
    <t>11.78110567</t>
  </si>
  <si>
    <t>57.64002532</t>
  </si>
  <si>
    <t>11.77897542</t>
  </si>
  <si>
    <t>11:50:00.00</t>
  </si>
  <si>
    <t>57.64039588</t>
  </si>
  <si>
    <t>11.77899247</t>
  </si>
  <si>
    <t>11:50:24.24</t>
  </si>
  <si>
    <t>11:52:21.21</t>
  </si>
  <si>
    <t>57.64162341</t>
  </si>
  <si>
    <t>11.77956122</t>
  </si>
  <si>
    <t>11:52:55.55</t>
  </si>
  <si>
    <t>57.64235135</t>
  </si>
  <si>
    <t>11.78006856</t>
  </si>
  <si>
    <t>11:55:22.22</t>
  </si>
  <si>
    <t>57.64331115</t>
  </si>
  <si>
    <t>11.78076768</t>
  </si>
  <si>
    <t>11:55:54.54</t>
  </si>
  <si>
    <t>57.64570615</t>
  </si>
  <si>
    <t>11.78001821</t>
  </si>
  <si>
    <t>10:40:05.05</t>
  </si>
  <si>
    <t>57.64502845</t>
  </si>
  <si>
    <t>11.77930837</t>
  </si>
  <si>
    <t>10:41:54.54</t>
  </si>
  <si>
    <t>57.64418324</t>
  </si>
  <si>
    <t>11.77964601</t>
  </si>
  <si>
    <t>10:43:31.31</t>
  </si>
  <si>
    <t>57.64345945</t>
  </si>
  <si>
    <t>11.77900936</t>
  </si>
  <si>
    <t>10:43:52.52</t>
  </si>
  <si>
    <t>57.64318950</t>
  </si>
  <si>
    <t>11.77868104</t>
  </si>
  <si>
    <t>10:44:44.44</t>
  </si>
  <si>
    <t>57.64289565</t>
  </si>
  <si>
    <t>11.77795823</t>
  </si>
  <si>
    <t>10:44:54.54</t>
  </si>
  <si>
    <t>57.64276106</t>
  </si>
  <si>
    <t>11.77787556</t>
  </si>
  <si>
    <t>10:45:48.48</t>
  </si>
  <si>
    <t>57.64170054</t>
  </si>
  <si>
    <t>11.77737059</t>
  </si>
  <si>
    <t>10:48:37.37</t>
  </si>
  <si>
    <t>57.64109616</t>
  </si>
  <si>
    <t>11.77700122</t>
  </si>
  <si>
    <t>10:49:50.50</t>
  </si>
  <si>
    <t>57.63988080</t>
  </si>
  <si>
    <t>11.77661697</t>
  </si>
  <si>
    <t>10:50:52.52</t>
  </si>
  <si>
    <t>57.63932573</t>
  </si>
  <si>
    <t>11.77597416</t>
  </si>
  <si>
    <t>10:51:32.32</t>
  </si>
  <si>
    <t>57.63893743</t>
  </si>
  <si>
    <t>11.77541903</t>
  </si>
  <si>
    <t>10:51:51.51</t>
  </si>
  <si>
    <t>10:54:25.25</t>
  </si>
  <si>
    <t>57.63599500</t>
  </si>
  <si>
    <t>11.76840833</t>
  </si>
  <si>
    <t>10:56:41.41</t>
  </si>
  <si>
    <t>57.63578264</t>
  </si>
  <si>
    <t>11.76728888</t>
  </si>
  <si>
    <t>10:56:47.47</t>
  </si>
  <si>
    <t>13:41:02.02</t>
  </si>
  <si>
    <t>57.64022061</t>
  </si>
  <si>
    <t>11.78019483</t>
  </si>
  <si>
    <t>13:43:11.11</t>
  </si>
  <si>
    <t>57.63950500</t>
  </si>
  <si>
    <t>11.77859333</t>
  </si>
  <si>
    <t>11:46:27.27</t>
  </si>
  <si>
    <t>57.64208717</t>
  </si>
  <si>
    <t>11.78693380</t>
  </si>
  <si>
    <t>14:15:11.11</t>
  </si>
  <si>
    <t>57.64158384</t>
  </si>
  <si>
    <t>11.78784122</t>
  </si>
  <si>
    <t>14:16:13.13</t>
  </si>
  <si>
    <t>57.64070513</t>
  </si>
  <si>
    <t>11.77541448</t>
  </si>
  <si>
    <t>11:30:26.26</t>
  </si>
  <si>
    <t>57.64038883</t>
  </si>
  <si>
    <t>11.77095094</t>
  </si>
  <si>
    <t>11:32:18.18</t>
  </si>
  <si>
    <t>11:34:55.55</t>
  </si>
  <si>
    <t>09:14:50.50</t>
  </si>
  <si>
    <t>11.77884167</t>
  </si>
  <si>
    <t>09:16:21.21</t>
  </si>
  <si>
    <t>13:24:26.26</t>
  </si>
  <si>
    <t>57.64029234</t>
  </si>
  <si>
    <t>11.78574198</t>
  </si>
  <si>
    <t>13:25:00.00</t>
  </si>
  <si>
    <t>57.63979916</t>
  </si>
  <si>
    <t>11.78639290</t>
  </si>
  <si>
    <t>13:25:42.42</t>
  </si>
  <si>
    <t>10:31:31.31</t>
  </si>
  <si>
    <t>57.64703760</t>
  </si>
  <si>
    <t>11.78216348</t>
  </si>
  <si>
    <t>10:36:08.08</t>
  </si>
  <si>
    <t>57.63741895</t>
  </si>
  <si>
    <t>11.77848896</t>
  </si>
  <si>
    <t>13:35:22.22</t>
  </si>
  <si>
    <t>13:15:44.44</t>
  </si>
  <si>
    <t>57.64212065</t>
  </si>
  <si>
    <t>11.78108223</t>
  </si>
  <si>
    <t>13:15:59.59</t>
  </si>
  <si>
    <t>57.64233501</t>
  </si>
  <si>
    <t>11.78016282</t>
  </si>
  <si>
    <t>13:17:00.00</t>
  </si>
  <si>
    <t>57.64252043</t>
  </si>
  <si>
    <t>11.77931835</t>
  </si>
  <si>
    <t>13:17:37.37</t>
  </si>
  <si>
    <t>57.64273114</t>
  </si>
  <si>
    <t>11.77838219</t>
  </si>
  <si>
    <t>13:18:59.59</t>
  </si>
  <si>
    <t>57.63618329</t>
  </si>
  <si>
    <t>11.77796643</t>
  </si>
  <si>
    <t>12:58:25.25</t>
  </si>
  <si>
    <t>57.63595573</t>
  </si>
  <si>
    <t>11.77867879</t>
  </si>
  <si>
    <t>12:59:19.19</t>
  </si>
  <si>
    <t>57.63888726</t>
  </si>
  <si>
    <t>11.78322143</t>
  </si>
  <si>
    <t>13:09:00.00</t>
  </si>
  <si>
    <t>57.63945667</t>
  </si>
  <si>
    <t>11.78387167</t>
  </si>
  <si>
    <t>13:10:30.30</t>
  </si>
  <si>
    <t>57.64053170</t>
  </si>
  <si>
    <t>11.78530281</t>
  </si>
  <si>
    <t>13:11:32.32</t>
  </si>
  <si>
    <t>57.64138253</t>
  </si>
  <si>
    <t>11.78453241</t>
  </si>
  <si>
    <t>13:13:03.03</t>
  </si>
  <si>
    <t>57.64176833</t>
  </si>
  <si>
    <t>11.78257000</t>
  </si>
  <si>
    <t>13:13:37.37</t>
  </si>
  <si>
    <t>14:37:18.18</t>
  </si>
  <si>
    <t>57.64850870</t>
  </si>
  <si>
    <t>11.78527209</t>
  </si>
  <si>
    <t>14:37:58.58</t>
  </si>
  <si>
    <t>09:01:04.04</t>
  </si>
  <si>
    <t>09:06:45.45</t>
  </si>
  <si>
    <t>57.63935993</t>
  </si>
  <si>
    <t>11.77529304</t>
  </si>
  <si>
    <t>11:22:53.53</t>
  </si>
  <si>
    <t>57.63966667</t>
  </si>
  <si>
    <t>11.77523667</t>
  </si>
  <si>
    <t>11:23:23.23</t>
  </si>
  <si>
    <t>57.64013351</t>
  </si>
  <si>
    <t>11.77520011</t>
  </si>
  <si>
    <t>11:25:16.16</t>
  </si>
  <si>
    <t>57.64120428</t>
  </si>
  <si>
    <t>11.77505832</t>
  </si>
  <si>
    <t>11:41:10.10</t>
  </si>
  <si>
    <t>57.64302065</t>
  </si>
  <si>
    <t>11.78467364</t>
  </si>
  <si>
    <t>14:06:52.52</t>
  </si>
  <si>
    <t>57.64291616</t>
  </si>
  <si>
    <t>11.78624959</t>
  </si>
  <si>
    <t>14:07:13.13</t>
  </si>
  <si>
    <t>57.64204333</t>
  </si>
  <si>
    <t>11.78635500</t>
  </si>
  <si>
    <t>14:09:10.10</t>
  </si>
  <si>
    <t>14:09:44.44</t>
  </si>
  <si>
    <t>08:41:03.03</t>
  </si>
  <si>
    <t>08:42:55.55</t>
  </si>
  <si>
    <t>57.65118167</t>
  </si>
  <si>
    <t>11.77227000</t>
  </si>
  <si>
    <t>08:44:09.09</t>
  </si>
  <si>
    <t>09:55:42.42</t>
  </si>
  <si>
    <t>57.64016833</t>
  </si>
  <si>
    <t>13:48:54.54</t>
  </si>
  <si>
    <t>57.64952437</t>
  </si>
  <si>
    <t>11.78191516</t>
  </si>
  <si>
    <t>10:11:33.33</t>
  </si>
  <si>
    <t>57.64964885</t>
  </si>
  <si>
    <t>11.78198192</t>
  </si>
  <si>
    <t>10:12:15.15</t>
  </si>
  <si>
    <t>57.64996338</t>
  </si>
  <si>
    <t>11.78208802</t>
  </si>
  <si>
    <t>10:13:15.15</t>
  </si>
  <si>
    <t>57.65091908</t>
  </si>
  <si>
    <t>11.78249142</t>
  </si>
  <si>
    <t>10:15:38.38</t>
  </si>
  <si>
    <t>10:18:38.38</t>
  </si>
  <si>
    <t>57.64813000</t>
  </si>
  <si>
    <t>11.77665333</t>
  </si>
  <si>
    <t>14:28:56.56</t>
  </si>
  <si>
    <t>57.64296991</t>
  </si>
  <si>
    <t>11.77809990</t>
  </si>
  <si>
    <t>10:44:49.49</t>
  </si>
  <si>
    <t>57.63581888</t>
  </si>
  <si>
    <t>11.76746608</t>
  </si>
  <si>
    <t>10:56:45.45</t>
  </si>
  <si>
    <t>57.64009781</t>
  </si>
  <si>
    <t>11.78077111</t>
  </si>
  <si>
    <t>13:46:06.06</t>
  </si>
  <si>
    <t>57.63621833</t>
  </si>
  <si>
    <t>11.77778833</t>
  </si>
  <si>
    <t>12:50:54.54</t>
  </si>
  <si>
    <t>14:15:46.46</t>
  </si>
  <si>
    <t>57.64135982</t>
  </si>
  <si>
    <t>11.78851296</t>
  </si>
  <si>
    <t>14:16:58.58</t>
  </si>
  <si>
    <t>09:18:04.04</t>
  </si>
  <si>
    <t>13:25:36.36</t>
  </si>
  <si>
    <t>57.64208930</t>
  </si>
  <si>
    <t>11.78121097</t>
  </si>
  <si>
    <t>13:15:56.56</t>
  </si>
  <si>
    <t>57.64214742</t>
  </si>
  <si>
    <t>11.78096842</t>
  </si>
  <si>
    <t>13:16:44.44</t>
  </si>
  <si>
    <t>57.63592667</t>
  </si>
  <si>
    <t>11.77937667</t>
  </si>
  <si>
    <t>12:59:32.32</t>
  </si>
  <si>
    <t>57.63574987</t>
  </si>
  <si>
    <t>11.78003386</t>
  </si>
  <si>
    <t>13:06:37.37</t>
  </si>
  <si>
    <t>57.63858098</t>
  </si>
  <si>
    <t>11.78257176</t>
  </si>
  <si>
    <t>13:08:46.46</t>
  </si>
  <si>
    <t>57.64161185</t>
  </si>
  <si>
    <t>11.78319753</t>
  </si>
  <si>
    <t>13:13:27.27</t>
  </si>
  <si>
    <t>09:03:14.14</t>
  </si>
  <si>
    <t>11:41:06.06</t>
  </si>
  <si>
    <t>57.64321298</t>
  </si>
  <si>
    <t>11.78346985</t>
  </si>
  <si>
    <t>14:05:41.41</t>
  </si>
  <si>
    <t>57.64283105</t>
  </si>
  <si>
    <t>11.78633831</t>
  </si>
  <si>
    <t>14:07:46.46</t>
  </si>
  <si>
    <t>57.64192328</t>
  </si>
  <si>
    <t>11.78626071</t>
  </si>
  <si>
    <t>14:09:20.20</t>
  </si>
  <si>
    <t>57.64144575</t>
  </si>
  <si>
    <t>11.78576035</t>
  </si>
  <si>
    <t>14:09:54.54</t>
  </si>
  <si>
    <t>08:42:28.28</t>
  </si>
  <si>
    <t>Road:</t>
  </si>
  <si>
    <t>Ändlyckan</t>
  </si>
  <si>
    <t>Deformation</t>
  </si>
  <si>
    <t>Brattefjäll</t>
  </si>
  <si>
    <t>Flogenvägen</t>
  </si>
  <si>
    <t>Faggeliden</t>
  </si>
  <si>
    <t>Haggårdsvägen</t>
  </si>
  <si>
    <t>Husefladen</t>
  </si>
  <si>
    <t>Husviksvägen</t>
  </si>
  <si>
    <t>Jydeklovan</t>
  </si>
  <si>
    <t>Kvigvallen</t>
  </si>
  <si>
    <t>Långejorden</t>
  </si>
  <si>
    <t>Lökholmsstigen</t>
  </si>
  <si>
    <t>Lönndalsvägen</t>
  </si>
  <si>
    <t>Mansdalsstigen</t>
  </si>
  <si>
    <t>Ottos väg</t>
  </si>
  <si>
    <t>Panneviksvägen</t>
  </si>
  <si>
    <t>Rödstensvägen</t>
  </si>
  <si>
    <t>Sandviksdalen</t>
  </si>
  <si>
    <t>Skedetvägen</t>
  </si>
  <si>
    <t>Skogsgapet</t>
  </si>
  <si>
    <t>Strussnäsvägen</t>
  </si>
  <si>
    <t>Tollebacken</t>
  </si>
  <si>
    <t>Vassdalsvägen</t>
  </si>
  <si>
    <t>Ytskada</t>
  </si>
  <si>
    <t>Ramsdalsvägen</t>
  </si>
  <si>
    <t>Spricka</t>
  </si>
  <si>
    <t>Slinga vid hamnen</t>
  </si>
  <si>
    <t>Varpevägen</t>
  </si>
  <si>
    <t>Övrig Punkt</t>
  </si>
  <si>
    <t>Bönekällan</t>
  </si>
  <si>
    <t>Hästesprånget</t>
  </si>
  <si>
    <t>Hög brunn höger sida</t>
  </si>
  <si>
    <t>Kärleksstigen</t>
  </si>
  <si>
    <t>Kroken</t>
  </si>
  <si>
    <t>Nuddlavägen</t>
  </si>
  <si>
    <t>Uppstickande brunn v kant bild 22</t>
  </si>
  <si>
    <t>Vallmossestigen</t>
  </si>
  <si>
    <t>Körspår</t>
  </si>
  <si>
    <t>Övrig linje</t>
  </si>
  <si>
    <t>Fyll i höger dike med makadam.</t>
  </si>
  <si>
    <t>Dränering</t>
  </si>
  <si>
    <t>Fyllt dike med makadam</t>
  </si>
  <si>
    <t>Kategori Grön</t>
  </si>
  <si>
    <t>Kategori Gul</t>
  </si>
  <si>
    <t>Kategori Röd</t>
  </si>
  <si>
    <t>1. ca 4 m2 sättning runt brunn.</t>
  </si>
  <si>
    <t>Hjulspår v sida kanthäng h sida</t>
  </si>
  <si>
    <t>57.64332667</t>
  </si>
  <si>
    <t>11.77747667</t>
  </si>
  <si>
    <t>15:26:05.05</t>
  </si>
  <si>
    <t>57.64323500</t>
  </si>
  <si>
    <t>11.77777333</t>
  </si>
  <si>
    <t>15:25:35.35</t>
  </si>
  <si>
    <t>Låg brunn</t>
  </si>
  <si>
    <t>57.64337667</t>
  </si>
  <si>
    <t>11.77730833</t>
  </si>
  <si>
    <t>15:26:23.23</t>
  </si>
  <si>
    <t>11.77828833</t>
  </si>
  <si>
    <t>15:27:30.30</t>
  </si>
  <si>
    <t>57.64305833</t>
  </si>
  <si>
    <t>11.77828500</t>
  </si>
  <si>
    <t>15:26:03.03</t>
  </si>
  <si>
    <t>57.64333998</t>
  </si>
  <si>
    <t>11.77743674</t>
  </si>
  <si>
    <t>15:27:29.29</t>
  </si>
  <si>
    <t>15:26:13.13</t>
  </si>
  <si>
    <t>Galterövägen</t>
  </si>
  <si>
    <t>Gåseklovan</t>
  </si>
  <si>
    <t>Bredd 2,6 m</t>
  </si>
  <si>
    <t>Start vid Jydeklovan</t>
  </si>
  <si>
    <t>Start vid Faggeliden</t>
  </si>
  <si>
    <t>Start vid Ändlyckan</t>
  </si>
  <si>
    <t>Start vid Skogsgapet</t>
  </si>
  <si>
    <t>Start vid Kvigvallen</t>
  </si>
  <si>
    <t>Start vid Varpestigen</t>
  </si>
  <si>
    <t>Start vid Färjeläget</t>
  </si>
  <si>
    <t>Start vid Kärleksstigen</t>
  </si>
  <si>
    <t>Start vid Brattefjäll</t>
  </si>
  <si>
    <t>Övrig Punkt, bredd</t>
  </si>
  <si>
    <t>Övrig Punkt, foto</t>
  </si>
  <si>
    <t>Prio</t>
  </si>
  <si>
    <t>Skador mm</t>
  </si>
  <si>
    <t>Bredd</t>
  </si>
  <si>
    <t>kostnad</t>
  </si>
  <si>
    <t>m2</t>
  </si>
  <si>
    <t>ton</t>
  </si>
  <si>
    <t>kr/lpm,ton</t>
  </si>
  <si>
    <t>h, fyll upp till asfaltnivå</t>
  </si>
  <si>
    <t>Prio 1</t>
  </si>
  <si>
    <t>Prio 2</t>
  </si>
  <si>
    <t>Prio 3</t>
  </si>
  <si>
    <t>Prio 4</t>
  </si>
  <si>
    <t>Prio 5</t>
  </si>
  <si>
    <t>Totalt</t>
  </si>
  <si>
    <t>Kostnader för beräkning</t>
  </si>
  <si>
    <t>Dränering avser komplett arbete samt material</t>
  </si>
  <si>
    <t>kr/lpm</t>
  </si>
  <si>
    <t>Prisuppgift från er 1300-1500 kr / lpm</t>
  </si>
  <si>
    <t>Kategori grön avser toppning 40 kg/m2</t>
  </si>
  <si>
    <t>Kategori gul avser toppning med viss justering genomsnitt 60 kg/m2</t>
  </si>
  <si>
    <t>Kategori röd avser toppning med justering genomsnitt 80 kg/m2</t>
  </si>
  <si>
    <t>kr/ton</t>
  </si>
  <si>
    <t>Åtgärder som bör åtgärdas nu.</t>
  </si>
  <si>
    <t>Åtgärder som kan sparas, men en del ligger i sträckor ovan.</t>
  </si>
  <si>
    <t>Åtgärder kan slopas, ligger oftast i början/ slut på väg eller nylagd väg. Dock bör en del ytor tas med.</t>
  </si>
  <si>
    <t>4 och 5</t>
  </si>
  <si>
    <t>Jag tror att med en större volym i förfrågningsunderlag så bör priserna på asfaltering ligga här.</t>
  </si>
  <si>
    <t>Kommentar</t>
  </si>
  <si>
    <t>Mitt förslag är att åtgärda prio 1-3, avvattningsåtgärder, säkra ventiler och brunnar så att de är framtagna, ligger i nivå med asfaltytan och är utmärkta, samt delar av 4 och 5 beroende på var dessa sträckor är. Sparas bör bara nylagda vägar samt de vägsträckor som inte har åldrats och är skadefria. Ogräsbekämpning bör göras omedelbart och även ta med ogräsbekämpning vid upphandling av entreprenör. Total kostnad mellan 5 - 6 milj. kr. En notering vid besiktning av era vägar var en hjullastare som for omkring på vägarna med last på lastgafflarna, troligtvis så kommer de flesta hjulspår från denna. Den borde bytas ut till en med mycket bredare däck samt att förbjudas bära last ut till fastigheter, komplettera med fyrhjuling med släp och kran. Vid upphandling bör krav på lastbilar vara att endast bil med tre axlar bak får användas  och med begränsad last, samt hjullastare som bär massan fram till läggare dit inte lastbilen tar sig.</t>
  </si>
  <si>
    <t>Kostnader för ogräsbekämpning, ytterligare avvattning samt ta fram ventiler, byte betäckningar och  övriga kostnader.</t>
  </si>
  <si>
    <t xml:space="preserve">Asfaltering med ABT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</si>
</sst>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r_-;\-* #,##0.00\ _k_r_-;_-* &quot;-&quot;??\ _k_r_-;_-@_-"/>
    <numFmt numFmtId="164" formatCode="0.0"/>
    <numFmt numFmtId="165" formatCode="_-* #,##0\ _k_r_-;\-* #,##0\ _k_r_-;_-* &quot;-&quot;??\ _k_r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C00000"/>
        <bgColor indexed="64"/>
      </patternFill>
    </fill>
  </fills>
  <borders count="2">
    <border>
      <left/>
      <right/>
      <top/>
      <bottom/>
      <diagonal/>
    </border>
    <border>
      <left/>
      <right/>
      <top/>
      <bottom style="medium">
        <color indexed="64"/>
      </bottom>
      <diagonal/>
    </border>
  </borders>
  <cellStyleXfs count="2">
    <xf numFmtId="0" fontId="0" fillId="0" borderId="0"/>
    <xf numFmtId="43" fontId="2" fillId="0" borderId="0" applyFont="0" applyFill="0" applyBorder="0" applyAlignment="0" applyProtection="0"/>
  </cellStyleXfs>
  <cellXfs count="24">
    <xf numFmtId="0" fontId="0" fillId="0" borderId="0" xfId="0"/>
    <xf numFmtId="14" fontId="0" fillId="0" borderId="0" xfId="0" applyNumberFormat="1"/>
    <xf numFmtId="0" fontId="0" fillId="0" borderId="0" xfId="0" applyAlignment="1">
      <alignment horizontal="center"/>
    </xf>
    <xf numFmtId="0" fontId="1" fillId="0" borderId="0" xfId="0" applyFont="1"/>
    <xf numFmtId="0" fontId="1" fillId="0" borderId="0" xfId="0" applyFont="1" applyAlignment="1">
      <alignment horizontal="center"/>
    </xf>
    <xf numFmtId="0" fontId="0" fillId="2" borderId="0" xfId="0" applyFill="1"/>
    <xf numFmtId="0" fontId="0" fillId="3" borderId="0" xfId="0" applyFill="1"/>
    <xf numFmtId="0" fontId="0" fillId="0" borderId="0" xfId="0" applyFill="1"/>
    <xf numFmtId="0" fontId="0" fillId="4" borderId="0" xfId="0" applyFill="1"/>
    <xf numFmtId="0" fontId="0" fillId="5" borderId="0" xfId="0" applyFill="1"/>
    <xf numFmtId="0" fontId="0" fillId="6" borderId="0" xfId="0" applyFill="1"/>
    <xf numFmtId="14" fontId="0" fillId="0" borderId="0" xfId="0" applyNumberFormat="1" applyAlignment="1">
      <alignment horizontal="center"/>
    </xf>
    <xf numFmtId="0" fontId="0" fillId="0" borderId="0" xfId="0" applyAlignment="1">
      <alignment horizontal="left"/>
    </xf>
    <xf numFmtId="1" fontId="0" fillId="0" borderId="0" xfId="0" applyNumberFormat="1" applyAlignment="1">
      <alignment horizontal="center"/>
    </xf>
    <xf numFmtId="1" fontId="0" fillId="0" borderId="0" xfId="0" applyNumberFormat="1" applyFill="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5" fontId="0" fillId="0" borderId="0" xfId="1" applyNumberFormat="1" applyFont="1"/>
    <xf numFmtId="0" fontId="1" fillId="0" borderId="1" xfId="0" applyFont="1" applyBorder="1"/>
    <xf numFmtId="0" fontId="0" fillId="0" borderId="1" xfId="0" applyBorder="1"/>
    <xf numFmtId="165" fontId="0" fillId="0" borderId="1" xfId="1" applyNumberFormat="1" applyFont="1" applyBorder="1"/>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2">
    <cellStyle name="Normal" xfId="0" builtinId="0"/>
    <cellStyle name="Tusental" xfId="1" builtinId="3"/>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9"/>
  <sheetViews>
    <sheetView tabSelected="1" zoomScale="85" zoomScaleNormal="85" zoomScalePageLayoutView="55" workbookViewId="0">
      <selection activeCell="K11" sqref="K11"/>
    </sheetView>
  </sheetViews>
  <sheetFormatPr defaultRowHeight="15" x14ac:dyDescent="0.25"/>
  <cols>
    <col min="1" max="1" width="16.42578125" bestFit="1" customWidth="1"/>
    <col min="2" max="2" width="16.42578125" customWidth="1"/>
    <col min="3" max="3" width="3.85546875" customWidth="1"/>
    <col min="4" max="4" width="21.7109375" bestFit="1" customWidth="1"/>
    <col min="5" max="10" width="13.140625" style="2" customWidth="1"/>
    <col min="11" max="11" width="17.7109375" style="2" customWidth="1"/>
    <col min="12" max="12" width="13.140625" style="2" customWidth="1"/>
    <col min="13" max="13" width="53.7109375" style="12" customWidth="1"/>
    <col min="14" max="14" width="14" hidden="1" customWidth="1"/>
    <col min="15" max="15" width="15.5703125" hidden="1" customWidth="1"/>
    <col min="16" max="16" width="10.5703125" hidden="1" customWidth="1"/>
    <col min="17" max="17" width="10.7109375" hidden="1" customWidth="1"/>
    <col min="18" max="19" width="0" hidden="1" customWidth="1"/>
  </cols>
  <sheetData>
    <row r="1" spans="1:17" x14ac:dyDescent="0.25">
      <c r="A1" s="3" t="s">
        <v>1921</v>
      </c>
      <c r="B1" s="3" t="s">
        <v>2002</v>
      </c>
      <c r="C1" s="3"/>
      <c r="D1" s="3" t="s">
        <v>2003</v>
      </c>
      <c r="E1" s="4" t="s">
        <v>1256</v>
      </c>
      <c r="F1" s="4" t="s">
        <v>1257</v>
      </c>
      <c r="G1" s="4" t="s">
        <v>1258</v>
      </c>
      <c r="H1" s="4" t="s">
        <v>2004</v>
      </c>
      <c r="I1" s="4" t="s">
        <v>2006</v>
      </c>
      <c r="J1" s="4" t="s">
        <v>2007</v>
      </c>
      <c r="K1" s="4" t="s">
        <v>2008</v>
      </c>
      <c r="L1" s="4" t="s">
        <v>2005</v>
      </c>
      <c r="M1" s="4" t="s">
        <v>0</v>
      </c>
      <c r="N1" s="3" t="s">
        <v>1259</v>
      </c>
      <c r="O1" s="3" t="s">
        <v>1260</v>
      </c>
      <c r="P1" s="3" t="s">
        <v>1</v>
      </c>
      <c r="Q1" s="3" t="s">
        <v>2</v>
      </c>
    </row>
    <row r="2" spans="1:17" x14ac:dyDescent="0.25">
      <c r="A2" t="s">
        <v>1924</v>
      </c>
      <c r="B2" s="2">
        <v>1</v>
      </c>
      <c r="D2" t="s">
        <v>1959</v>
      </c>
      <c r="E2" s="13">
        <v>0</v>
      </c>
      <c r="F2" s="13">
        <v>206.14</v>
      </c>
      <c r="G2" s="13">
        <f>SUM(F2-E2)</f>
        <v>206.14</v>
      </c>
      <c r="H2" s="15">
        <v>2.5</v>
      </c>
      <c r="I2" s="13"/>
      <c r="J2" s="13"/>
      <c r="K2" s="13"/>
      <c r="L2" s="13">
        <f>SUM(G2*K2)</f>
        <v>0</v>
      </c>
      <c r="M2" s="21" t="s">
        <v>1991</v>
      </c>
      <c r="N2" t="s">
        <v>1263</v>
      </c>
      <c r="O2" t="s">
        <v>1264</v>
      </c>
      <c r="P2" s="1">
        <v>42228</v>
      </c>
      <c r="Q2" t="s">
        <v>1265</v>
      </c>
    </row>
    <row r="3" spans="1:17" x14ac:dyDescent="0.25">
      <c r="A3" t="s">
        <v>1924</v>
      </c>
      <c r="B3" s="2">
        <v>2</v>
      </c>
      <c r="C3" s="5"/>
      <c r="D3" t="s">
        <v>1965</v>
      </c>
      <c r="E3" s="13">
        <v>0</v>
      </c>
      <c r="F3" s="13">
        <v>7.63</v>
      </c>
      <c r="G3" s="13">
        <f>SUM(F3-E3)</f>
        <v>7.63</v>
      </c>
      <c r="H3" s="15">
        <v>2.5</v>
      </c>
      <c r="I3" s="13">
        <f>SUM(H3*G3)</f>
        <v>19.074999999999999</v>
      </c>
      <c r="J3" s="15">
        <f>SUM(I3*60)/1000</f>
        <v>1.1445000000000001</v>
      </c>
      <c r="K3" s="13">
        <v>2500</v>
      </c>
      <c r="L3" s="13">
        <f>SUM(J3*K3)</f>
        <v>2861.25</v>
      </c>
      <c r="M3" s="21"/>
      <c r="N3" t="s">
        <v>1263</v>
      </c>
      <c r="O3" t="s">
        <v>1264</v>
      </c>
      <c r="P3" s="1">
        <v>42228</v>
      </c>
      <c r="Q3" t="s">
        <v>1665</v>
      </c>
    </row>
    <row r="4" spans="1:17" x14ac:dyDescent="0.25">
      <c r="A4" t="s">
        <v>1924</v>
      </c>
      <c r="B4" s="2">
        <v>1</v>
      </c>
      <c r="C4" s="5"/>
      <c r="D4" t="s">
        <v>1947</v>
      </c>
      <c r="E4" s="13">
        <v>5.82</v>
      </c>
      <c r="F4" s="13"/>
      <c r="G4" s="13"/>
      <c r="H4" s="15"/>
      <c r="I4" s="13"/>
      <c r="J4" s="13"/>
      <c r="K4" s="13"/>
      <c r="L4" s="13">
        <f t="shared" ref="L4:L66" si="0">SUM(G4*K4)</f>
        <v>0</v>
      </c>
      <c r="M4" s="21">
        <v>1</v>
      </c>
      <c r="N4" t="s">
        <v>476</v>
      </c>
      <c r="O4" t="s">
        <v>477</v>
      </c>
      <c r="P4" s="1">
        <v>42228</v>
      </c>
      <c r="Q4" t="s">
        <v>478</v>
      </c>
    </row>
    <row r="5" spans="1:17" x14ac:dyDescent="0.25">
      <c r="A5" t="s">
        <v>1924</v>
      </c>
      <c r="B5" s="2">
        <v>1</v>
      </c>
      <c r="C5" s="5"/>
      <c r="D5" t="s">
        <v>1923</v>
      </c>
      <c r="E5" s="13">
        <v>7.63</v>
      </c>
      <c r="F5" s="13"/>
      <c r="G5" s="13"/>
      <c r="H5" s="15"/>
      <c r="I5" s="13"/>
      <c r="J5" s="13"/>
      <c r="K5" s="13"/>
      <c r="L5" s="13">
        <f t="shared" si="0"/>
        <v>0</v>
      </c>
      <c r="M5" s="21">
        <v>3</v>
      </c>
      <c r="N5" t="s">
        <v>33</v>
      </c>
      <c r="O5" t="s">
        <v>34</v>
      </c>
      <c r="P5" s="1">
        <v>42228</v>
      </c>
      <c r="Q5" t="s">
        <v>35</v>
      </c>
    </row>
    <row r="6" spans="1:17" x14ac:dyDescent="0.25">
      <c r="A6" t="s">
        <v>1924</v>
      </c>
      <c r="B6" s="2">
        <v>1</v>
      </c>
      <c r="C6" s="5"/>
      <c r="D6" t="s">
        <v>1947</v>
      </c>
      <c r="E6" s="13">
        <v>7.63</v>
      </c>
      <c r="F6" s="13"/>
      <c r="G6" s="13"/>
      <c r="H6" s="15"/>
      <c r="I6" s="13"/>
      <c r="J6" s="13"/>
      <c r="K6" s="13"/>
      <c r="L6" s="13">
        <f t="shared" si="0"/>
        <v>0</v>
      </c>
      <c r="M6" s="21">
        <v>3</v>
      </c>
      <c r="N6" t="s">
        <v>33</v>
      </c>
      <c r="O6" t="s">
        <v>34</v>
      </c>
      <c r="P6" s="1">
        <v>42228</v>
      </c>
      <c r="Q6" t="s">
        <v>479</v>
      </c>
    </row>
    <row r="7" spans="1:17" x14ac:dyDescent="0.25">
      <c r="A7" t="s">
        <v>1924</v>
      </c>
      <c r="B7" s="2">
        <v>1</v>
      </c>
      <c r="C7" s="6"/>
      <c r="D7" t="s">
        <v>1966</v>
      </c>
      <c r="E7" s="13">
        <v>7.63</v>
      </c>
      <c r="F7" s="13">
        <v>84.78</v>
      </c>
      <c r="G7" s="13">
        <f>SUM(F7-E7)</f>
        <v>77.150000000000006</v>
      </c>
      <c r="H7" s="15">
        <v>2.5</v>
      </c>
      <c r="I7" s="13">
        <f>SUM(H7*G7)</f>
        <v>192.875</v>
      </c>
      <c r="J7" s="15">
        <f>SUM(I7*60)/1000</f>
        <v>11.5725</v>
      </c>
      <c r="K7" s="13">
        <v>3000</v>
      </c>
      <c r="L7" s="13">
        <f>SUM(J7*K7)</f>
        <v>34717.5</v>
      </c>
      <c r="M7" s="21"/>
      <c r="N7" t="s">
        <v>1852</v>
      </c>
      <c r="O7" t="s">
        <v>34</v>
      </c>
      <c r="P7" s="1">
        <v>42228</v>
      </c>
      <c r="Q7" t="s">
        <v>1853</v>
      </c>
    </row>
    <row r="8" spans="1:17" x14ac:dyDescent="0.25">
      <c r="A8" t="s">
        <v>1924</v>
      </c>
      <c r="B8" s="2">
        <v>1</v>
      </c>
      <c r="C8" s="6"/>
      <c r="D8" t="s">
        <v>1947</v>
      </c>
      <c r="E8" s="13">
        <v>11.98</v>
      </c>
      <c r="F8" s="13"/>
      <c r="G8" s="13"/>
      <c r="H8" s="15"/>
      <c r="I8" s="13"/>
      <c r="J8" s="13"/>
      <c r="K8" s="13"/>
      <c r="L8" s="13">
        <f t="shared" si="0"/>
        <v>0</v>
      </c>
      <c r="M8" s="21">
        <v>3</v>
      </c>
      <c r="N8" t="s">
        <v>480</v>
      </c>
      <c r="O8" t="s">
        <v>481</v>
      </c>
      <c r="P8" s="1">
        <v>42228</v>
      </c>
      <c r="Q8" t="s">
        <v>482</v>
      </c>
    </row>
    <row r="9" spans="1:17" x14ac:dyDescent="0.25">
      <c r="A9" t="s">
        <v>1924</v>
      </c>
      <c r="B9" s="2">
        <v>1</v>
      </c>
      <c r="C9" s="6"/>
      <c r="D9" t="s">
        <v>1923</v>
      </c>
      <c r="E9" s="13">
        <v>16.48</v>
      </c>
      <c r="F9" s="13"/>
      <c r="G9" s="13"/>
      <c r="H9" s="15"/>
      <c r="I9" s="13"/>
      <c r="J9" s="13"/>
      <c r="K9" s="13"/>
      <c r="L9" s="13">
        <f t="shared" si="0"/>
        <v>0</v>
      </c>
      <c r="M9" s="21">
        <v>3</v>
      </c>
      <c r="N9" t="s">
        <v>36</v>
      </c>
      <c r="O9" t="s">
        <v>37</v>
      </c>
      <c r="P9" s="1">
        <v>42228</v>
      </c>
      <c r="Q9" t="s">
        <v>38</v>
      </c>
    </row>
    <row r="10" spans="1:17" x14ac:dyDescent="0.25">
      <c r="A10" t="s">
        <v>1924</v>
      </c>
      <c r="B10" s="2">
        <v>1</v>
      </c>
      <c r="C10" s="6"/>
      <c r="D10" t="s">
        <v>1947</v>
      </c>
      <c r="E10" s="13">
        <v>21.14</v>
      </c>
      <c r="F10" s="13"/>
      <c r="G10" s="13"/>
      <c r="H10" s="15"/>
      <c r="I10" s="13"/>
      <c r="J10" s="13"/>
      <c r="K10" s="13"/>
      <c r="L10" s="13">
        <f t="shared" si="0"/>
        <v>0</v>
      </c>
      <c r="M10" s="21">
        <v>3</v>
      </c>
      <c r="N10" t="s">
        <v>483</v>
      </c>
      <c r="O10" t="s">
        <v>484</v>
      </c>
      <c r="P10" s="1">
        <v>42228</v>
      </c>
      <c r="Q10" t="s">
        <v>485</v>
      </c>
    </row>
    <row r="11" spans="1:17" x14ac:dyDescent="0.25">
      <c r="A11" t="s">
        <v>1924</v>
      </c>
      <c r="B11" s="2">
        <v>1</v>
      </c>
      <c r="C11" s="6"/>
      <c r="D11" t="s">
        <v>1923</v>
      </c>
      <c r="E11" s="13">
        <v>25.64</v>
      </c>
      <c r="F11" s="13"/>
      <c r="G11" s="13"/>
      <c r="H11" s="15"/>
      <c r="I11" s="13"/>
      <c r="J11" s="13"/>
      <c r="K11" s="13"/>
      <c r="L11" s="13">
        <f t="shared" si="0"/>
        <v>0</v>
      </c>
      <c r="M11" s="21">
        <v>3</v>
      </c>
      <c r="N11" t="s">
        <v>39</v>
      </c>
      <c r="O11" t="s">
        <v>40</v>
      </c>
      <c r="P11" s="1">
        <v>42228</v>
      </c>
      <c r="Q11" t="s">
        <v>41</v>
      </c>
    </row>
    <row r="12" spans="1:17" x14ac:dyDescent="0.25">
      <c r="A12" t="s">
        <v>1924</v>
      </c>
      <c r="B12" s="2">
        <v>1</v>
      </c>
      <c r="C12" s="6"/>
      <c r="D12" t="s">
        <v>1947</v>
      </c>
      <c r="E12" s="13">
        <v>32.46</v>
      </c>
      <c r="F12" s="13"/>
      <c r="G12" s="13"/>
      <c r="H12" s="15"/>
      <c r="I12" s="13"/>
      <c r="J12" s="13"/>
      <c r="K12" s="13"/>
      <c r="L12" s="13">
        <f t="shared" si="0"/>
        <v>0</v>
      </c>
      <c r="M12" s="21">
        <v>3</v>
      </c>
      <c r="N12" t="s">
        <v>486</v>
      </c>
      <c r="O12" t="s">
        <v>487</v>
      </c>
      <c r="P12" s="1">
        <v>42228</v>
      </c>
      <c r="Q12" t="s">
        <v>488</v>
      </c>
    </row>
    <row r="13" spans="1:17" x14ac:dyDescent="0.25">
      <c r="A13" t="s">
        <v>1924</v>
      </c>
      <c r="B13" s="2">
        <v>1</v>
      </c>
      <c r="C13" s="6"/>
      <c r="D13" t="s">
        <v>1923</v>
      </c>
      <c r="E13" s="13">
        <v>36.880000000000003</v>
      </c>
      <c r="F13" s="13"/>
      <c r="G13" s="13"/>
      <c r="H13" s="15"/>
      <c r="I13" s="13"/>
      <c r="J13" s="13"/>
      <c r="K13" s="13"/>
      <c r="L13" s="13">
        <f t="shared" si="0"/>
        <v>0</v>
      </c>
      <c r="M13" s="21">
        <v>3</v>
      </c>
      <c r="N13" t="s">
        <v>42</v>
      </c>
      <c r="O13" t="s">
        <v>43</v>
      </c>
      <c r="P13" s="1">
        <v>42228</v>
      </c>
      <c r="Q13" t="s">
        <v>44</v>
      </c>
    </row>
    <row r="14" spans="1:17" x14ac:dyDescent="0.25">
      <c r="A14" t="s">
        <v>1924</v>
      </c>
      <c r="B14" s="2">
        <v>1</v>
      </c>
      <c r="C14" s="6"/>
      <c r="D14" t="s">
        <v>1947</v>
      </c>
      <c r="E14" s="13">
        <v>41.33</v>
      </c>
      <c r="F14" s="13"/>
      <c r="G14" s="13"/>
      <c r="H14" s="15"/>
      <c r="I14" s="13"/>
      <c r="J14" s="13"/>
      <c r="K14" s="13"/>
      <c r="L14" s="13">
        <f t="shared" si="0"/>
        <v>0</v>
      </c>
      <c r="M14" s="21">
        <v>3</v>
      </c>
      <c r="N14" t="s">
        <v>489</v>
      </c>
      <c r="O14" t="s">
        <v>490</v>
      </c>
      <c r="P14" s="1">
        <v>42228</v>
      </c>
      <c r="Q14" t="s">
        <v>491</v>
      </c>
    </row>
    <row r="15" spans="1:17" x14ac:dyDescent="0.25">
      <c r="A15" t="s">
        <v>1924</v>
      </c>
      <c r="B15" s="2">
        <v>1</v>
      </c>
      <c r="C15" s="6"/>
      <c r="D15" t="s">
        <v>1923</v>
      </c>
      <c r="E15" s="13">
        <v>45.79</v>
      </c>
      <c r="F15" s="13"/>
      <c r="G15" s="13"/>
      <c r="H15" s="15"/>
      <c r="I15" s="13"/>
      <c r="J15" s="13"/>
      <c r="K15" s="13"/>
      <c r="L15" s="13">
        <f t="shared" si="0"/>
        <v>0</v>
      </c>
      <c r="M15" s="21">
        <v>3</v>
      </c>
      <c r="N15" t="s">
        <v>45</v>
      </c>
      <c r="O15" t="s">
        <v>46</v>
      </c>
      <c r="P15" s="1">
        <v>42228</v>
      </c>
      <c r="Q15" t="s">
        <v>47</v>
      </c>
    </row>
    <row r="16" spans="1:17" x14ac:dyDescent="0.25">
      <c r="A16" t="s">
        <v>1924</v>
      </c>
      <c r="B16" s="2">
        <v>1</v>
      </c>
      <c r="C16" s="6"/>
      <c r="D16" t="s">
        <v>1947</v>
      </c>
      <c r="E16" s="13">
        <v>52.19</v>
      </c>
      <c r="F16" s="13"/>
      <c r="G16" s="13"/>
      <c r="H16" s="15"/>
      <c r="I16" s="13"/>
      <c r="J16" s="13"/>
      <c r="K16" s="13"/>
      <c r="L16" s="13">
        <f t="shared" si="0"/>
        <v>0</v>
      </c>
      <c r="M16" s="21">
        <v>3</v>
      </c>
      <c r="N16" t="s">
        <v>492</v>
      </c>
      <c r="O16" t="s">
        <v>493</v>
      </c>
      <c r="P16" s="1">
        <v>42228</v>
      </c>
      <c r="Q16" t="s">
        <v>494</v>
      </c>
    </row>
    <row r="17" spans="1:17" x14ac:dyDescent="0.25">
      <c r="A17" t="s">
        <v>1924</v>
      </c>
      <c r="B17" s="2">
        <v>1</v>
      </c>
      <c r="C17" s="6"/>
      <c r="D17" t="s">
        <v>1923</v>
      </c>
      <c r="E17" s="13">
        <v>56.61</v>
      </c>
      <c r="F17" s="13"/>
      <c r="G17" s="13"/>
      <c r="H17" s="15"/>
      <c r="I17" s="13"/>
      <c r="J17" s="13"/>
      <c r="K17" s="13"/>
      <c r="L17" s="13">
        <f t="shared" si="0"/>
        <v>0</v>
      </c>
      <c r="M17" s="21">
        <v>3</v>
      </c>
      <c r="N17" t="s">
        <v>48</v>
      </c>
      <c r="O17" t="s">
        <v>49</v>
      </c>
      <c r="P17" s="1">
        <v>42228</v>
      </c>
      <c r="Q17" t="s">
        <v>50</v>
      </c>
    </row>
    <row r="18" spans="1:17" x14ac:dyDescent="0.25">
      <c r="A18" t="s">
        <v>1924</v>
      </c>
      <c r="B18" s="2">
        <v>1</v>
      </c>
      <c r="C18" s="6"/>
      <c r="D18" t="s">
        <v>1947</v>
      </c>
      <c r="E18" s="13">
        <v>61.28</v>
      </c>
      <c r="F18" s="13"/>
      <c r="G18" s="13"/>
      <c r="H18" s="15"/>
      <c r="I18" s="13"/>
      <c r="J18" s="13"/>
      <c r="K18" s="13"/>
      <c r="L18" s="13">
        <f t="shared" si="0"/>
        <v>0</v>
      </c>
      <c r="M18" s="21">
        <v>3</v>
      </c>
      <c r="N18" t="s">
        <v>495</v>
      </c>
      <c r="O18" t="s">
        <v>496</v>
      </c>
      <c r="P18" s="1">
        <v>42228</v>
      </c>
      <c r="Q18" t="s">
        <v>497</v>
      </c>
    </row>
    <row r="19" spans="1:17" x14ac:dyDescent="0.25">
      <c r="A19" t="s">
        <v>1924</v>
      </c>
      <c r="B19" s="2">
        <v>1</v>
      </c>
      <c r="C19" s="6"/>
      <c r="D19" t="s">
        <v>1923</v>
      </c>
      <c r="E19" s="13">
        <v>66.11</v>
      </c>
      <c r="F19" s="13"/>
      <c r="G19" s="13"/>
      <c r="H19" s="15"/>
      <c r="I19" s="13"/>
      <c r="J19" s="13"/>
      <c r="K19" s="13"/>
      <c r="L19" s="13">
        <f t="shared" si="0"/>
        <v>0</v>
      </c>
      <c r="M19" s="21">
        <v>3</v>
      </c>
      <c r="N19" t="s">
        <v>51</v>
      </c>
      <c r="O19" t="s">
        <v>52</v>
      </c>
      <c r="P19" s="1">
        <v>42228</v>
      </c>
      <c r="Q19" t="s">
        <v>53</v>
      </c>
    </row>
    <row r="20" spans="1:17" x14ac:dyDescent="0.25">
      <c r="A20" t="s">
        <v>1924</v>
      </c>
      <c r="B20" s="2">
        <v>1</v>
      </c>
      <c r="C20" s="6"/>
      <c r="D20" t="s">
        <v>1947</v>
      </c>
      <c r="E20" s="13">
        <v>73.430000000000007</v>
      </c>
      <c r="F20" s="13"/>
      <c r="G20" s="13"/>
      <c r="H20" s="15"/>
      <c r="I20" s="13"/>
      <c r="J20" s="13"/>
      <c r="K20" s="13"/>
      <c r="L20" s="13">
        <f t="shared" si="0"/>
        <v>0</v>
      </c>
      <c r="M20" s="21">
        <v>3</v>
      </c>
      <c r="N20" t="s">
        <v>498</v>
      </c>
      <c r="O20" t="s">
        <v>499</v>
      </c>
      <c r="P20" s="1">
        <v>42228</v>
      </c>
      <c r="Q20" t="s">
        <v>500</v>
      </c>
    </row>
    <row r="21" spans="1:17" x14ac:dyDescent="0.25">
      <c r="A21" t="s">
        <v>1924</v>
      </c>
      <c r="B21" s="2">
        <v>1</v>
      </c>
      <c r="C21" s="6"/>
      <c r="D21" t="s">
        <v>2000</v>
      </c>
      <c r="E21" s="13">
        <v>84.78</v>
      </c>
      <c r="F21" s="13"/>
      <c r="G21" s="13"/>
      <c r="H21" s="15">
        <v>2.5</v>
      </c>
      <c r="I21" s="13"/>
      <c r="J21" s="13"/>
      <c r="K21" s="13"/>
      <c r="L21" s="13">
        <f t="shared" si="0"/>
        <v>0</v>
      </c>
      <c r="M21" s="21" t="s">
        <v>1018</v>
      </c>
      <c r="N21" t="s">
        <v>1019</v>
      </c>
      <c r="O21" t="s">
        <v>1020</v>
      </c>
      <c r="P21" s="1">
        <v>42228</v>
      </c>
      <c r="Q21" t="s">
        <v>1021</v>
      </c>
    </row>
    <row r="22" spans="1:17" x14ac:dyDescent="0.25">
      <c r="A22" t="s">
        <v>1924</v>
      </c>
      <c r="B22" s="2">
        <v>3</v>
      </c>
      <c r="C22" s="9"/>
      <c r="D22" t="s">
        <v>1964</v>
      </c>
      <c r="E22" s="13">
        <v>84.78</v>
      </c>
      <c r="F22" s="13">
        <v>206.14</v>
      </c>
      <c r="G22" s="13">
        <f>SUM(F22-E22)</f>
        <v>121.35999999999999</v>
      </c>
      <c r="H22" s="15">
        <v>2.5</v>
      </c>
      <c r="I22" s="13">
        <f>SUM(H22*G22)</f>
        <v>303.39999999999998</v>
      </c>
      <c r="J22" s="15">
        <f>SUM(I22*60)/1000</f>
        <v>18.204000000000001</v>
      </c>
      <c r="K22" s="13">
        <v>2000</v>
      </c>
      <c r="L22" s="13">
        <f>SUM(J22*K22)</f>
        <v>36408</v>
      </c>
      <c r="M22" s="21"/>
      <c r="N22" t="s">
        <v>1492</v>
      </c>
      <c r="O22" t="s">
        <v>1493</v>
      </c>
      <c r="P22" s="1">
        <v>42228</v>
      </c>
      <c r="Q22" t="s">
        <v>1494</v>
      </c>
    </row>
    <row r="23" spans="1:17" ht="14.45" customHeight="1" x14ac:dyDescent="0.25">
      <c r="E23" s="13"/>
      <c r="F23" s="13"/>
      <c r="G23" s="13"/>
      <c r="H23" s="15"/>
      <c r="I23" s="13"/>
      <c r="J23" s="13"/>
      <c r="K23" s="13"/>
      <c r="L23" s="13">
        <f t="shared" si="0"/>
        <v>0</v>
      </c>
      <c r="P23" s="1"/>
    </row>
    <row r="24" spans="1:17" x14ac:dyDescent="0.25">
      <c r="A24" t="s">
        <v>1951</v>
      </c>
      <c r="B24" s="2">
        <v>5</v>
      </c>
      <c r="C24" s="9"/>
      <c r="D24" t="s">
        <v>1959</v>
      </c>
      <c r="E24" s="13">
        <v>0</v>
      </c>
      <c r="F24" s="13">
        <v>147.44</v>
      </c>
      <c r="G24" s="13">
        <f>SUM(F24-E24)</f>
        <v>147.44</v>
      </c>
      <c r="H24" s="15">
        <v>2.7</v>
      </c>
      <c r="I24" s="13"/>
      <c r="J24" s="13"/>
      <c r="K24" s="13"/>
      <c r="L24" s="13">
        <f t="shared" si="0"/>
        <v>0</v>
      </c>
      <c r="M24" s="21" t="s">
        <v>1134</v>
      </c>
      <c r="N24" t="s">
        <v>1015</v>
      </c>
      <c r="O24" t="s">
        <v>1016</v>
      </c>
      <c r="P24" s="1">
        <v>42228</v>
      </c>
      <c r="Q24" t="s">
        <v>1262</v>
      </c>
    </row>
    <row r="25" spans="1:17" x14ac:dyDescent="0.25">
      <c r="A25" t="s">
        <v>1951</v>
      </c>
      <c r="B25" s="2">
        <v>5</v>
      </c>
      <c r="C25" s="9"/>
      <c r="D25" t="s">
        <v>2000</v>
      </c>
      <c r="E25" s="13">
        <v>0</v>
      </c>
      <c r="F25" s="13"/>
      <c r="G25" s="13"/>
      <c r="H25" s="15">
        <v>2.7</v>
      </c>
      <c r="I25" s="13"/>
      <c r="J25" s="13"/>
      <c r="K25" s="13"/>
      <c r="L25" s="13">
        <f t="shared" si="0"/>
        <v>0</v>
      </c>
      <c r="M25" s="21" t="s">
        <v>1014</v>
      </c>
      <c r="N25" t="s">
        <v>1015</v>
      </c>
      <c r="O25" t="s">
        <v>1016</v>
      </c>
      <c r="P25" s="1">
        <v>42228</v>
      </c>
      <c r="Q25" t="s">
        <v>1017</v>
      </c>
    </row>
    <row r="26" spans="1:17" x14ac:dyDescent="0.25">
      <c r="A26" t="s">
        <v>1951</v>
      </c>
      <c r="B26" s="2">
        <v>5</v>
      </c>
      <c r="C26" s="9"/>
      <c r="D26" t="s">
        <v>1964</v>
      </c>
      <c r="E26" s="13">
        <v>0</v>
      </c>
      <c r="F26" s="13">
        <v>148.43</v>
      </c>
      <c r="G26" s="13">
        <f>SUM(F26-E26)</f>
        <v>148.43</v>
      </c>
      <c r="H26" s="15">
        <v>2.7</v>
      </c>
      <c r="I26" s="13">
        <f>SUM(H26*G26)</f>
        <v>400.76100000000002</v>
      </c>
      <c r="J26" s="15">
        <f>SUM(I26*60)/1000</f>
        <v>24.045660000000002</v>
      </c>
      <c r="K26" s="13">
        <v>2000</v>
      </c>
      <c r="L26" s="13">
        <f>SUM(J26*K26)</f>
        <v>48091.32</v>
      </c>
      <c r="M26" s="21"/>
      <c r="N26" t="s">
        <v>1015</v>
      </c>
      <c r="O26" t="s">
        <v>1016</v>
      </c>
      <c r="P26" s="1">
        <v>42228</v>
      </c>
      <c r="Q26" t="s">
        <v>1491</v>
      </c>
    </row>
    <row r="27" spans="1:17" ht="14.45" customHeight="1" x14ac:dyDescent="0.25">
      <c r="E27" s="13"/>
      <c r="F27" s="13"/>
      <c r="G27" s="13"/>
      <c r="H27" s="15"/>
      <c r="I27" s="13"/>
      <c r="J27" s="13"/>
      <c r="K27" s="13"/>
      <c r="L27" s="13">
        <f t="shared" si="0"/>
        <v>0</v>
      </c>
      <c r="P27" s="1"/>
    </row>
    <row r="28" spans="1:17" x14ac:dyDescent="0.25">
      <c r="A28" t="s">
        <v>1926</v>
      </c>
      <c r="B28" s="2">
        <v>5</v>
      </c>
      <c r="C28" s="9"/>
      <c r="D28" t="s">
        <v>1959</v>
      </c>
      <c r="E28" s="13">
        <v>0</v>
      </c>
      <c r="F28" s="13">
        <v>172.16</v>
      </c>
      <c r="G28" s="13">
        <f>SUM(F28-E28)</f>
        <v>172.16</v>
      </c>
      <c r="H28" s="15">
        <v>2.5</v>
      </c>
      <c r="I28" s="13"/>
      <c r="J28" s="13"/>
      <c r="K28" s="13"/>
      <c r="L28" s="13">
        <f t="shared" si="0"/>
        <v>0</v>
      </c>
      <c r="M28" s="21" t="s">
        <v>1134</v>
      </c>
      <c r="N28" t="s">
        <v>812</v>
      </c>
      <c r="O28" t="s">
        <v>813</v>
      </c>
      <c r="P28" s="1">
        <v>42228</v>
      </c>
      <c r="Q28" t="s">
        <v>1266</v>
      </c>
    </row>
    <row r="29" spans="1:17" x14ac:dyDescent="0.25">
      <c r="A29" t="s">
        <v>1926</v>
      </c>
      <c r="B29" s="2">
        <v>5</v>
      </c>
      <c r="C29" s="9"/>
      <c r="D29" t="s">
        <v>1964</v>
      </c>
      <c r="E29" s="13">
        <v>0</v>
      </c>
      <c r="F29" s="13">
        <v>172.16</v>
      </c>
      <c r="G29" s="13">
        <f>SUM(F29-E29)</f>
        <v>172.16</v>
      </c>
      <c r="H29" s="15">
        <v>2.5</v>
      </c>
      <c r="I29" s="13">
        <f>SUM(H29*G29)</f>
        <v>430.4</v>
      </c>
      <c r="J29" s="15">
        <f>SUM(I29*60)/1000</f>
        <v>25.824000000000002</v>
      </c>
      <c r="K29" s="13">
        <v>2000</v>
      </c>
      <c r="L29" s="13">
        <f>SUM(J29*K29)</f>
        <v>51648</v>
      </c>
      <c r="M29" s="21"/>
      <c r="N29" t="s">
        <v>1323</v>
      </c>
      <c r="O29" t="s">
        <v>1324</v>
      </c>
      <c r="P29" s="1">
        <v>42228</v>
      </c>
      <c r="Q29" t="s">
        <v>1495</v>
      </c>
    </row>
    <row r="30" spans="1:17" x14ac:dyDescent="0.25">
      <c r="A30" t="s">
        <v>1926</v>
      </c>
      <c r="B30" s="2">
        <v>5</v>
      </c>
      <c r="C30" s="9"/>
      <c r="D30" t="s">
        <v>1947</v>
      </c>
      <c r="E30" s="13">
        <v>3.61</v>
      </c>
      <c r="F30" s="13"/>
      <c r="G30" s="13"/>
      <c r="H30" s="15"/>
      <c r="I30" s="13"/>
      <c r="J30" s="13"/>
      <c r="K30" s="13"/>
      <c r="L30" s="13">
        <f t="shared" si="0"/>
        <v>0</v>
      </c>
      <c r="M30" s="21">
        <v>1</v>
      </c>
      <c r="N30" t="s">
        <v>501</v>
      </c>
      <c r="O30" t="s">
        <v>502</v>
      </c>
      <c r="P30" s="1">
        <v>42228</v>
      </c>
      <c r="Q30" t="s">
        <v>503</v>
      </c>
    </row>
    <row r="31" spans="1:17" ht="29.45" customHeight="1" x14ac:dyDescent="0.25">
      <c r="A31" t="s">
        <v>1926</v>
      </c>
      <c r="B31" s="2">
        <v>1</v>
      </c>
      <c r="C31" s="9"/>
      <c r="D31" t="s">
        <v>1923</v>
      </c>
      <c r="E31" s="13">
        <v>46.51</v>
      </c>
      <c r="F31" s="13">
        <v>51</v>
      </c>
      <c r="G31" s="13">
        <v>4</v>
      </c>
      <c r="H31" s="15">
        <v>1</v>
      </c>
      <c r="I31" s="13"/>
      <c r="J31" s="13"/>
      <c r="K31" s="13"/>
      <c r="L31" s="13">
        <f t="shared" si="0"/>
        <v>0</v>
      </c>
      <c r="M31" s="21" t="s">
        <v>54</v>
      </c>
      <c r="N31" t="s">
        <v>55</v>
      </c>
      <c r="O31" t="s">
        <v>56</v>
      </c>
      <c r="P31" s="1">
        <v>42228</v>
      </c>
      <c r="Q31" t="s">
        <v>57</v>
      </c>
    </row>
    <row r="32" spans="1:17" ht="14.45" customHeight="1" x14ac:dyDescent="0.25">
      <c r="E32" s="13"/>
      <c r="F32" s="13"/>
      <c r="G32" s="13"/>
      <c r="H32" s="15"/>
      <c r="I32" s="13"/>
      <c r="J32" s="13"/>
      <c r="K32" s="13"/>
      <c r="L32" s="13">
        <f t="shared" si="0"/>
        <v>0</v>
      </c>
      <c r="P32" s="1"/>
    </row>
    <row r="33" spans="1:17" ht="14.45" customHeight="1" x14ac:dyDescent="0.25">
      <c r="A33" t="s">
        <v>1925</v>
      </c>
      <c r="C33" s="9"/>
      <c r="D33" t="s">
        <v>1959</v>
      </c>
      <c r="E33" s="13">
        <v>0</v>
      </c>
      <c r="F33" s="13">
        <v>731.35</v>
      </c>
      <c r="G33" s="13">
        <f>SUM(F33-E33)</f>
        <v>731.35</v>
      </c>
      <c r="H33" s="15">
        <v>2.5</v>
      </c>
      <c r="I33" s="13"/>
      <c r="J33" s="13"/>
      <c r="K33" s="13"/>
      <c r="L33" s="13">
        <f t="shared" si="0"/>
        <v>0</v>
      </c>
      <c r="M33" s="12" t="s">
        <v>1992</v>
      </c>
      <c r="N33" t="s">
        <v>1022</v>
      </c>
      <c r="O33" t="s">
        <v>1023</v>
      </c>
      <c r="P33" s="1">
        <v>42228</v>
      </c>
      <c r="Q33" t="s">
        <v>1267</v>
      </c>
    </row>
    <row r="34" spans="1:17" ht="14.45" customHeight="1" x14ac:dyDescent="0.25">
      <c r="A34" t="s">
        <v>1925</v>
      </c>
      <c r="C34" s="9"/>
      <c r="D34" t="s">
        <v>2000</v>
      </c>
      <c r="E34" s="13">
        <v>0</v>
      </c>
      <c r="F34" s="13"/>
      <c r="G34" s="13"/>
      <c r="H34" s="15">
        <v>2.5</v>
      </c>
      <c r="I34" s="13"/>
      <c r="J34" s="13"/>
      <c r="K34" s="13"/>
      <c r="L34" s="13">
        <f t="shared" si="0"/>
        <v>0</v>
      </c>
      <c r="M34" s="12" t="s">
        <v>1018</v>
      </c>
      <c r="N34" t="s">
        <v>1022</v>
      </c>
      <c r="O34" t="s">
        <v>1023</v>
      </c>
      <c r="P34" s="1">
        <v>42228</v>
      </c>
      <c r="Q34" t="s">
        <v>1024</v>
      </c>
    </row>
    <row r="35" spans="1:17" ht="14.45" customHeight="1" x14ac:dyDescent="0.25">
      <c r="A35" t="s">
        <v>1925</v>
      </c>
      <c r="C35" s="9"/>
      <c r="D35" t="s">
        <v>2001</v>
      </c>
      <c r="E35" s="13">
        <v>0</v>
      </c>
      <c r="F35" s="13"/>
      <c r="G35" s="13"/>
      <c r="H35" s="15"/>
      <c r="I35" s="13"/>
      <c r="J35" s="13"/>
      <c r="K35" s="13"/>
      <c r="L35" s="13">
        <f t="shared" si="0"/>
        <v>0</v>
      </c>
      <c r="M35" s="12" t="s">
        <v>1025</v>
      </c>
      <c r="N35" t="s">
        <v>1022</v>
      </c>
      <c r="O35" t="s">
        <v>1023</v>
      </c>
      <c r="P35" s="1">
        <v>42228</v>
      </c>
      <c r="Q35" t="s">
        <v>1026</v>
      </c>
    </row>
    <row r="36" spans="1:17" x14ac:dyDescent="0.25">
      <c r="A36" t="s">
        <v>1925</v>
      </c>
      <c r="B36" s="2">
        <v>2</v>
      </c>
      <c r="C36" s="9"/>
      <c r="D36" t="s">
        <v>1964</v>
      </c>
      <c r="E36" s="13">
        <v>0</v>
      </c>
      <c r="F36" s="13">
        <v>6.13</v>
      </c>
      <c r="G36" s="13">
        <f t="shared" ref="G36:G37" si="1">SUM(F36-E36)</f>
        <v>6.13</v>
      </c>
      <c r="H36" s="15">
        <v>2.5</v>
      </c>
      <c r="I36" s="13">
        <f t="shared" ref="I36:I37" si="2">SUM(H36*G36)</f>
        <v>15.324999999999999</v>
      </c>
      <c r="J36" s="15">
        <f t="shared" ref="J36:J37" si="3">SUM(I36*60)/1000</f>
        <v>0.91949999999999998</v>
      </c>
      <c r="K36" s="13">
        <v>2000</v>
      </c>
      <c r="L36" s="13">
        <f t="shared" ref="L36:L37" si="4">SUM(J36*K36)</f>
        <v>1839</v>
      </c>
      <c r="M36" s="21"/>
      <c r="N36" t="s">
        <v>1022</v>
      </c>
      <c r="O36" t="s">
        <v>1023</v>
      </c>
      <c r="P36" s="1">
        <v>42228</v>
      </c>
      <c r="Q36" t="s">
        <v>1496</v>
      </c>
    </row>
    <row r="37" spans="1:17" x14ac:dyDescent="0.25">
      <c r="A37" t="s">
        <v>1925</v>
      </c>
      <c r="B37" s="2">
        <v>2</v>
      </c>
      <c r="C37" s="5"/>
      <c r="D37" t="s">
        <v>1965</v>
      </c>
      <c r="E37" s="13">
        <v>6.13</v>
      </c>
      <c r="F37" s="13">
        <v>60.91</v>
      </c>
      <c r="G37" s="13">
        <f t="shared" si="1"/>
        <v>54.779999999999994</v>
      </c>
      <c r="H37" s="15">
        <v>2.5</v>
      </c>
      <c r="I37" s="13">
        <f t="shared" si="2"/>
        <v>136.94999999999999</v>
      </c>
      <c r="J37" s="15">
        <f t="shared" si="3"/>
        <v>8.2170000000000005</v>
      </c>
      <c r="K37" s="13">
        <v>2500</v>
      </c>
      <c r="L37" s="13">
        <f t="shared" si="4"/>
        <v>20542.5</v>
      </c>
      <c r="M37" s="21"/>
      <c r="N37" t="s">
        <v>1666</v>
      </c>
      <c r="O37" t="s">
        <v>1667</v>
      </c>
      <c r="P37" s="1">
        <v>42228</v>
      </c>
      <c r="Q37" t="s">
        <v>1668</v>
      </c>
    </row>
    <row r="38" spans="1:17" ht="14.45" customHeight="1" x14ac:dyDescent="0.25">
      <c r="A38" t="s">
        <v>1925</v>
      </c>
      <c r="C38" s="5"/>
      <c r="D38" t="s">
        <v>1950</v>
      </c>
      <c r="E38" s="13">
        <v>14.73</v>
      </c>
      <c r="F38" s="13"/>
      <c r="G38" s="13"/>
      <c r="H38" s="15"/>
      <c r="I38" s="13"/>
      <c r="J38" s="13"/>
      <c r="K38" s="13"/>
      <c r="L38" s="13">
        <f t="shared" si="0"/>
        <v>0</v>
      </c>
      <c r="M38" s="12" t="s">
        <v>1027</v>
      </c>
      <c r="N38" t="s">
        <v>1028</v>
      </c>
      <c r="O38" t="s">
        <v>1029</v>
      </c>
      <c r="P38" s="1">
        <v>42228</v>
      </c>
      <c r="Q38" t="s">
        <v>1030</v>
      </c>
    </row>
    <row r="39" spans="1:17" ht="14.45" customHeight="1" x14ac:dyDescent="0.25">
      <c r="A39" t="s">
        <v>1925</v>
      </c>
      <c r="C39" s="5"/>
      <c r="D39" t="s">
        <v>1960</v>
      </c>
      <c r="E39" s="13">
        <v>14.73</v>
      </c>
      <c r="F39" s="13">
        <v>60.91</v>
      </c>
      <c r="G39" s="13">
        <f>SUM(F39-E39)</f>
        <v>46.179999999999993</v>
      </c>
      <c r="H39" s="15"/>
      <c r="I39" s="13"/>
      <c r="J39" s="13"/>
      <c r="K39" s="13"/>
      <c r="L39" s="13">
        <f t="shared" si="0"/>
        <v>0</v>
      </c>
      <c r="M39" s="12" t="s">
        <v>1328</v>
      </c>
      <c r="N39" t="s">
        <v>1028</v>
      </c>
      <c r="O39" t="s">
        <v>1029</v>
      </c>
      <c r="P39" s="1">
        <v>42228</v>
      </c>
      <c r="Q39" t="s">
        <v>1329</v>
      </c>
    </row>
    <row r="40" spans="1:17" x14ac:dyDescent="0.25">
      <c r="A40" t="s">
        <v>1925</v>
      </c>
      <c r="B40" s="2">
        <v>4</v>
      </c>
      <c r="C40" s="9"/>
      <c r="D40" t="s">
        <v>1964</v>
      </c>
      <c r="E40" s="13">
        <v>60.91</v>
      </c>
      <c r="F40" s="13">
        <v>555.96</v>
      </c>
      <c r="G40" s="13">
        <f>SUM(F40-E40)</f>
        <v>495.05000000000007</v>
      </c>
      <c r="H40" s="15">
        <v>2.5</v>
      </c>
      <c r="I40" s="13">
        <f>SUM(H40*G40)</f>
        <v>1237.6250000000002</v>
      </c>
      <c r="J40" s="15">
        <f t="shared" ref="J40" si="5">SUM(I40*60)/1000</f>
        <v>74.257500000000022</v>
      </c>
      <c r="K40" s="13">
        <v>2000</v>
      </c>
      <c r="L40" s="13">
        <f>SUM(J40*K40)</f>
        <v>148515.00000000003</v>
      </c>
      <c r="M40" s="21"/>
      <c r="N40" t="s">
        <v>1497</v>
      </c>
      <c r="O40" t="s">
        <v>1498</v>
      </c>
      <c r="P40" s="1">
        <v>42228</v>
      </c>
      <c r="Q40" t="s">
        <v>1499</v>
      </c>
    </row>
    <row r="41" spans="1:17" ht="14.45" customHeight="1" x14ac:dyDescent="0.25">
      <c r="A41" t="s">
        <v>1925</v>
      </c>
      <c r="C41" s="9"/>
      <c r="D41" t="s">
        <v>2000</v>
      </c>
      <c r="E41" s="13">
        <v>141.65</v>
      </c>
      <c r="F41" s="13"/>
      <c r="G41" s="13"/>
      <c r="H41" s="15">
        <v>2.5</v>
      </c>
      <c r="I41" s="13"/>
      <c r="J41" s="13"/>
      <c r="K41" s="13"/>
      <c r="L41" s="13">
        <f t="shared" si="0"/>
        <v>0</v>
      </c>
      <c r="M41" s="12" t="s">
        <v>1018</v>
      </c>
      <c r="N41" t="s">
        <v>1031</v>
      </c>
      <c r="O41" t="s">
        <v>1032</v>
      </c>
      <c r="P41" s="1">
        <v>42228</v>
      </c>
      <c r="Q41" t="s">
        <v>1033</v>
      </c>
    </row>
    <row r="42" spans="1:17" ht="14.45" customHeight="1" x14ac:dyDescent="0.25">
      <c r="A42" t="s">
        <v>1925</v>
      </c>
      <c r="C42" s="5"/>
      <c r="D42" t="s">
        <v>1960</v>
      </c>
      <c r="E42" s="13">
        <v>555.96</v>
      </c>
      <c r="F42" s="13">
        <v>672.07</v>
      </c>
      <c r="G42" s="13">
        <f>SUM(F42-E42)</f>
        <v>116.11000000000001</v>
      </c>
      <c r="H42" s="15"/>
      <c r="I42" s="13"/>
      <c r="J42" s="13"/>
      <c r="K42" s="13"/>
      <c r="L42" s="13">
        <f t="shared" si="0"/>
        <v>0</v>
      </c>
      <c r="M42" s="12" t="s">
        <v>1330</v>
      </c>
      <c r="N42" t="s">
        <v>1331</v>
      </c>
      <c r="O42" t="s">
        <v>1332</v>
      </c>
      <c r="P42" s="1">
        <v>42228</v>
      </c>
      <c r="Q42" t="s">
        <v>1333</v>
      </c>
    </row>
    <row r="43" spans="1:17" x14ac:dyDescent="0.25">
      <c r="A43" t="s">
        <v>1925</v>
      </c>
      <c r="B43" s="2">
        <v>2</v>
      </c>
      <c r="C43" s="5"/>
      <c r="D43" t="s">
        <v>1965</v>
      </c>
      <c r="E43" s="13">
        <v>555.96</v>
      </c>
      <c r="F43" s="13">
        <v>724.94</v>
      </c>
      <c r="G43" s="13">
        <f>SUM(F43-E43)</f>
        <v>168.98000000000002</v>
      </c>
      <c r="H43" s="15">
        <v>3.2</v>
      </c>
      <c r="I43" s="13">
        <f>SUM(H43*G43)</f>
        <v>540.7360000000001</v>
      </c>
      <c r="J43" s="15">
        <f t="shared" ref="J43" si="6">SUM(I43*60)/1000</f>
        <v>32.444160000000004</v>
      </c>
      <c r="K43" s="13">
        <v>2500</v>
      </c>
      <c r="L43" s="13">
        <f>SUM(J43*K43)</f>
        <v>81110.400000000009</v>
      </c>
      <c r="M43" s="21"/>
      <c r="N43" t="s">
        <v>1331</v>
      </c>
      <c r="O43" t="s">
        <v>1332</v>
      </c>
      <c r="P43" s="1">
        <v>42228</v>
      </c>
      <c r="Q43" t="s">
        <v>1669</v>
      </c>
    </row>
    <row r="44" spans="1:17" ht="14.45" customHeight="1" x14ac:dyDescent="0.25">
      <c r="A44" t="s">
        <v>1925</v>
      </c>
      <c r="C44" s="5"/>
      <c r="D44" t="s">
        <v>2000</v>
      </c>
      <c r="E44" s="13">
        <v>565.80999999999995</v>
      </c>
      <c r="F44" s="13"/>
      <c r="G44" s="13"/>
      <c r="H44" s="15">
        <v>3.2</v>
      </c>
      <c r="I44" s="13"/>
      <c r="J44" s="13"/>
      <c r="K44" s="13"/>
      <c r="L44" s="13">
        <f t="shared" si="0"/>
        <v>0</v>
      </c>
      <c r="M44" s="12" t="s">
        <v>1034</v>
      </c>
      <c r="N44" t="s">
        <v>1035</v>
      </c>
      <c r="O44" t="s">
        <v>1036</v>
      </c>
      <c r="P44" s="1">
        <v>42228</v>
      </c>
      <c r="Q44" t="s">
        <v>1037</v>
      </c>
    </row>
    <row r="45" spans="1:17" ht="14.45" customHeight="1" x14ac:dyDescent="0.25">
      <c r="A45" t="s">
        <v>1925</v>
      </c>
      <c r="C45" s="5"/>
      <c r="D45" t="s">
        <v>2001</v>
      </c>
      <c r="E45" s="13">
        <v>565.80999999999995</v>
      </c>
      <c r="F45" s="13"/>
      <c r="G45" s="13"/>
      <c r="H45" s="15"/>
      <c r="I45" s="13"/>
      <c r="J45" s="13"/>
      <c r="K45" s="13"/>
      <c r="L45" s="13">
        <f t="shared" si="0"/>
        <v>0</v>
      </c>
      <c r="M45" s="12" t="s">
        <v>1038</v>
      </c>
      <c r="N45" t="s">
        <v>1035</v>
      </c>
      <c r="O45" t="s">
        <v>1036</v>
      </c>
      <c r="P45" s="1">
        <v>42228</v>
      </c>
      <c r="Q45" t="s">
        <v>1039</v>
      </c>
    </row>
    <row r="46" spans="1:17" ht="14.45" customHeight="1" x14ac:dyDescent="0.25">
      <c r="A46" t="s">
        <v>1925</v>
      </c>
      <c r="C46" s="5"/>
      <c r="D46" t="s">
        <v>2001</v>
      </c>
      <c r="E46" s="13">
        <v>614.25</v>
      </c>
      <c r="F46" s="13"/>
      <c r="G46" s="13"/>
      <c r="H46" s="15"/>
      <c r="I46" s="13"/>
      <c r="J46" s="13"/>
      <c r="K46" s="13"/>
      <c r="L46" s="13">
        <f t="shared" si="0"/>
        <v>0</v>
      </c>
      <c r="M46" s="12" t="s">
        <v>1040</v>
      </c>
      <c r="N46" t="s">
        <v>1041</v>
      </c>
      <c r="O46" t="s">
        <v>1042</v>
      </c>
      <c r="P46" s="1">
        <v>42228</v>
      </c>
      <c r="Q46" t="s">
        <v>1043</v>
      </c>
    </row>
    <row r="47" spans="1:17" ht="14.45" customHeight="1" x14ac:dyDescent="0.25">
      <c r="A47" t="s">
        <v>1925</v>
      </c>
      <c r="C47" s="5"/>
      <c r="D47" t="s">
        <v>2000</v>
      </c>
      <c r="E47" s="13">
        <v>614.25</v>
      </c>
      <c r="F47" s="13"/>
      <c r="G47" s="13"/>
      <c r="H47" s="15">
        <v>2.8</v>
      </c>
      <c r="I47" s="13"/>
      <c r="J47" s="13"/>
      <c r="K47" s="13"/>
      <c r="L47" s="13">
        <f t="shared" si="0"/>
        <v>0</v>
      </c>
      <c r="M47" s="12" t="s">
        <v>1044</v>
      </c>
      <c r="N47" t="s">
        <v>1041</v>
      </c>
      <c r="O47" t="s">
        <v>1042</v>
      </c>
      <c r="P47" s="1">
        <v>42228</v>
      </c>
      <c r="Q47" t="s">
        <v>1045</v>
      </c>
    </row>
    <row r="48" spans="1:17" ht="14.45" customHeight="1" x14ac:dyDescent="0.25">
      <c r="A48" t="s">
        <v>1925</v>
      </c>
      <c r="C48" s="5"/>
      <c r="D48" t="s">
        <v>1923</v>
      </c>
      <c r="E48" s="13">
        <v>664.33</v>
      </c>
      <c r="F48" s="13"/>
      <c r="G48" s="13"/>
      <c r="H48" s="15"/>
      <c r="I48" s="13"/>
      <c r="J48" s="13"/>
      <c r="K48" s="13"/>
      <c r="L48" s="13">
        <f t="shared" si="0"/>
        <v>0</v>
      </c>
      <c r="M48" s="12">
        <v>1</v>
      </c>
      <c r="N48" t="s">
        <v>58</v>
      </c>
      <c r="O48" t="s">
        <v>59</v>
      </c>
      <c r="P48" s="1">
        <v>42228</v>
      </c>
      <c r="Q48" t="s">
        <v>60</v>
      </c>
    </row>
    <row r="49" spans="1:18" ht="14.45" customHeight="1" x14ac:dyDescent="0.25">
      <c r="A49" t="s">
        <v>1925</v>
      </c>
      <c r="C49" s="5"/>
      <c r="D49" t="s">
        <v>2001</v>
      </c>
      <c r="E49" s="13">
        <v>672.07</v>
      </c>
      <c r="F49" s="13"/>
      <c r="G49" s="13"/>
      <c r="H49" s="15"/>
      <c r="I49" s="13"/>
      <c r="J49" s="13"/>
      <c r="K49" s="13"/>
      <c r="L49" s="13">
        <f t="shared" si="0"/>
        <v>0</v>
      </c>
      <c r="M49" s="12" t="s">
        <v>1005</v>
      </c>
      <c r="N49" t="s">
        <v>1046</v>
      </c>
      <c r="O49" t="s">
        <v>1047</v>
      </c>
      <c r="P49" s="1">
        <v>42228</v>
      </c>
      <c r="Q49" t="s">
        <v>1048</v>
      </c>
    </row>
    <row r="50" spans="1:18" ht="14.45" customHeight="1" x14ac:dyDescent="0.25">
      <c r="A50" t="s">
        <v>1925</v>
      </c>
      <c r="C50" s="5"/>
      <c r="D50" t="s">
        <v>1960</v>
      </c>
      <c r="E50" s="13">
        <v>672.07</v>
      </c>
      <c r="F50" s="13">
        <v>689.46</v>
      </c>
      <c r="G50" s="13">
        <f>SUM(F50-E50)</f>
        <v>17.389999999999986</v>
      </c>
      <c r="H50" s="15"/>
      <c r="I50" s="13"/>
      <c r="J50" s="13"/>
      <c r="K50" s="13"/>
      <c r="L50" s="13">
        <f t="shared" si="0"/>
        <v>0</v>
      </c>
      <c r="M50" s="12" t="s">
        <v>1334</v>
      </c>
      <c r="N50" t="s">
        <v>1046</v>
      </c>
      <c r="O50" t="s">
        <v>1047</v>
      </c>
      <c r="P50" s="1">
        <v>42228</v>
      </c>
      <c r="Q50" t="s">
        <v>1335</v>
      </c>
    </row>
    <row r="51" spans="1:18" ht="14.45" customHeight="1" x14ac:dyDescent="0.25">
      <c r="A51" t="s">
        <v>1925</v>
      </c>
      <c r="C51" s="5"/>
      <c r="D51" t="s">
        <v>1923</v>
      </c>
      <c r="E51" s="13">
        <v>701.5</v>
      </c>
      <c r="F51" s="13"/>
      <c r="G51" s="13"/>
      <c r="H51" s="15"/>
      <c r="I51" s="13"/>
      <c r="J51" s="13"/>
      <c r="K51" s="13"/>
      <c r="L51" s="13">
        <f t="shared" si="0"/>
        <v>0</v>
      </c>
      <c r="M51" s="12">
        <v>1</v>
      </c>
      <c r="N51" t="s">
        <v>61</v>
      </c>
      <c r="O51" t="s">
        <v>62</v>
      </c>
      <c r="P51" s="1">
        <v>42228</v>
      </c>
      <c r="Q51" t="s">
        <v>63</v>
      </c>
    </row>
    <row r="52" spans="1:18" ht="14.45" customHeight="1" x14ac:dyDescent="0.25">
      <c r="A52" t="s">
        <v>1925</v>
      </c>
      <c r="C52" s="5"/>
      <c r="D52" t="s">
        <v>1923</v>
      </c>
      <c r="E52" s="13">
        <v>710.07</v>
      </c>
      <c r="F52" s="13"/>
      <c r="G52" s="13"/>
      <c r="H52" s="15"/>
      <c r="I52" s="13"/>
      <c r="J52" s="13"/>
      <c r="K52" s="13"/>
      <c r="L52" s="13">
        <f t="shared" si="0"/>
        <v>0</v>
      </c>
      <c r="M52" s="12">
        <v>1</v>
      </c>
      <c r="N52" t="s">
        <v>64</v>
      </c>
      <c r="O52" t="s">
        <v>65</v>
      </c>
      <c r="P52" s="1">
        <v>42228</v>
      </c>
      <c r="Q52" t="s">
        <v>66</v>
      </c>
    </row>
    <row r="53" spans="1:18" ht="14.45" customHeight="1" x14ac:dyDescent="0.25">
      <c r="A53" t="s">
        <v>1925</v>
      </c>
      <c r="C53" s="5"/>
      <c r="D53" t="s">
        <v>1923</v>
      </c>
      <c r="E53" s="13">
        <v>716.58</v>
      </c>
      <c r="F53" s="13"/>
      <c r="G53" s="13"/>
      <c r="H53" s="15"/>
      <c r="I53" s="13"/>
      <c r="J53" s="13"/>
      <c r="K53" s="13"/>
      <c r="L53" s="13">
        <f t="shared" si="0"/>
        <v>0</v>
      </c>
      <c r="M53" s="12">
        <v>1</v>
      </c>
      <c r="N53" t="s">
        <v>67</v>
      </c>
      <c r="O53" t="s">
        <v>68</v>
      </c>
      <c r="P53" s="1">
        <v>42228</v>
      </c>
      <c r="Q53" t="s">
        <v>69</v>
      </c>
    </row>
    <row r="54" spans="1:18" x14ac:dyDescent="0.25">
      <c r="A54" t="s">
        <v>1925</v>
      </c>
      <c r="B54" s="2">
        <v>3</v>
      </c>
      <c r="C54" s="9"/>
      <c r="D54" t="s">
        <v>1964</v>
      </c>
      <c r="E54" s="13">
        <v>724.94</v>
      </c>
      <c r="F54" s="13">
        <v>731.35</v>
      </c>
      <c r="G54" s="13">
        <f>SUM(F54-E54)</f>
        <v>6.4099999999999682</v>
      </c>
      <c r="H54" s="15">
        <v>2.8</v>
      </c>
      <c r="I54" s="13">
        <f>SUM(H54*G54)</f>
        <v>17.947999999999908</v>
      </c>
      <c r="J54" s="15">
        <f t="shared" ref="J54" si="7">SUM(I54*60)/1000</f>
        <v>1.0768799999999945</v>
      </c>
      <c r="K54" s="13">
        <v>2000</v>
      </c>
      <c r="L54" s="13">
        <f>SUM(J54*K54)</f>
        <v>2153.7599999999888</v>
      </c>
      <c r="M54" s="21"/>
      <c r="N54" t="s">
        <v>1500</v>
      </c>
      <c r="O54" t="s">
        <v>1501</v>
      </c>
      <c r="P54" s="1">
        <v>42228</v>
      </c>
      <c r="Q54" t="s">
        <v>1502</v>
      </c>
    </row>
    <row r="55" spans="1:18" ht="14.45" customHeight="1" x14ac:dyDescent="0.25">
      <c r="E55" s="13"/>
      <c r="F55" s="13"/>
      <c r="G55" s="13"/>
      <c r="H55" s="15"/>
      <c r="I55" s="13"/>
      <c r="J55" s="13"/>
      <c r="K55" s="13"/>
      <c r="L55" s="13">
        <f t="shared" si="0"/>
        <v>0</v>
      </c>
      <c r="P55" s="1"/>
    </row>
    <row r="56" spans="1:18" ht="14.45" customHeight="1" x14ac:dyDescent="0.25">
      <c r="A56" t="s">
        <v>1988</v>
      </c>
      <c r="D56" t="s">
        <v>1959</v>
      </c>
      <c r="E56" s="13">
        <v>0</v>
      </c>
      <c r="F56" s="13">
        <v>169.64</v>
      </c>
      <c r="G56" s="13">
        <f t="shared" ref="G56:G65" si="8">SUM(F56-E56)</f>
        <v>169.64</v>
      </c>
      <c r="H56" s="15">
        <v>2.6</v>
      </c>
      <c r="I56" s="13"/>
      <c r="J56" s="13"/>
      <c r="K56" s="13"/>
      <c r="L56" s="13">
        <f t="shared" si="0"/>
        <v>0</v>
      </c>
      <c r="M56" s="12" t="s">
        <v>1134</v>
      </c>
      <c r="N56" t="s">
        <v>955</v>
      </c>
      <c r="O56" t="s">
        <v>1979</v>
      </c>
      <c r="P56" s="11">
        <v>42228</v>
      </c>
      <c r="Q56" t="s">
        <v>1980</v>
      </c>
      <c r="R56" s="2"/>
    </row>
    <row r="57" spans="1:18" x14ac:dyDescent="0.25">
      <c r="A57" t="s">
        <v>1988</v>
      </c>
      <c r="B57" s="2">
        <v>4</v>
      </c>
      <c r="C57" s="9"/>
      <c r="D57" t="s">
        <v>1964</v>
      </c>
      <c r="E57" s="13">
        <v>0</v>
      </c>
      <c r="F57" s="13">
        <v>53.54</v>
      </c>
      <c r="G57" s="13">
        <f t="shared" si="8"/>
        <v>53.54</v>
      </c>
      <c r="H57" s="15">
        <v>2.6</v>
      </c>
      <c r="I57" s="13">
        <f>SUM(H57*G57)</f>
        <v>139.20400000000001</v>
      </c>
      <c r="J57" s="15">
        <f t="shared" ref="J57" si="9">SUM(I57*60)/1000</f>
        <v>8.3522400000000001</v>
      </c>
      <c r="K57" s="13">
        <v>2000</v>
      </c>
      <c r="L57" s="13">
        <f>SUM(J57*K57)</f>
        <v>16704.48</v>
      </c>
      <c r="M57" s="21"/>
      <c r="N57" t="s">
        <v>1981</v>
      </c>
      <c r="O57" t="s">
        <v>1982</v>
      </c>
      <c r="P57" s="11">
        <v>42228</v>
      </c>
      <c r="Q57" t="s">
        <v>1983</v>
      </c>
      <c r="R57" s="2"/>
    </row>
    <row r="58" spans="1:18" ht="14.45" customHeight="1" x14ac:dyDescent="0.25">
      <c r="A58" t="s">
        <v>1988</v>
      </c>
      <c r="C58" s="6"/>
      <c r="D58" t="s">
        <v>2000</v>
      </c>
      <c r="E58" s="13">
        <v>33.71</v>
      </c>
      <c r="F58" s="13"/>
      <c r="G58" s="13"/>
      <c r="H58" s="15">
        <v>2.6</v>
      </c>
      <c r="I58" s="13"/>
      <c r="J58" s="13"/>
      <c r="K58" s="13"/>
      <c r="L58" s="13">
        <f t="shared" si="0"/>
        <v>0</v>
      </c>
      <c r="M58" s="12" t="s">
        <v>1990</v>
      </c>
      <c r="N58" t="s">
        <v>1972</v>
      </c>
      <c r="O58" t="s">
        <v>1973</v>
      </c>
      <c r="P58" s="1">
        <v>42228</v>
      </c>
      <c r="Q58" t="s">
        <v>1974</v>
      </c>
      <c r="R58" s="2"/>
    </row>
    <row r="59" spans="1:18" ht="14.45" customHeight="1" x14ac:dyDescent="0.25">
      <c r="A59" t="s">
        <v>1988</v>
      </c>
      <c r="C59" s="6"/>
      <c r="D59" t="s">
        <v>1945</v>
      </c>
      <c r="E59" s="13">
        <v>53.54</v>
      </c>
      <c r="F59" s="13"/>
      <c r="G59" s="13"/>
      <c r="H59" s="15"/>
      <c r="I59" s="13"/>
      <c r="J59" s="13"/>
      <c r="K59" s="13"/>
      <c r="L59" s="13">
        <f t="shared" si="0"/>
        <v>0</v>
      </c>
      <c r="M59" s="12">
        <v>3</v>
      </c>
      <c r="N59" t="s">
        <v>1969</v>
      </c>
      <c r="O59" t="s">
        <v>1970</v>
      </c>
      <c r="P59" s="1">
        <v>42228</v>
      </c>
      <c r="Q59" t="s">
        <v>1971</v>
      </c>
    </row>
    <row r="60" spans="1:18" x14ac:dyDescent="0.25">
      <c r="A60" t="s">
        <v>1988</v>
      </c>
      <c r="B60" s="2">
        <v>1</v>
      </c>
      <c r="C60" s="6"/>
      <c r="D60" t="s">
        <v>1966</v>
      </c>
      <c r="E60" s="13">
        <v>53.54</v>
      </c>
      <c r="F60" s="13">
        <v>55.65</v>
      </c>
      <c r="G60" s="13">
        <f t="shared" si="8"/>
        <v>2.1099999999999994</v>
      </c>
      <c r="H60" s="15">
        <v>2.6</v>
      </c>
      <c r="I60" s="13">
        <f t="shared" ref="I60:I61" si="10">SUM(H60*G60)</f>
        <v>5.4859999999999989</v>
      </c>
      <c r="J60" s="15">
        <f t="shared" ref="J60:J61" si="11">SUM(I60*60)/1000</f>
        <v>0.3291599999999999</v>
      </c>
      <c r="K60" s="13">
        <v>3000</v>
      </c>
      <c r="L60" s="13">
        <f t="shared" ref="L60:L61" si="12">SUM(J60*K60)</f>
        <v>987.47999999999968</v>
      </c>
      <c r="M60" s="21"/>
      <c r="N60" t="s">
        <v>1969</v>
      </c>
      <c r="O60" t="s">
        <v>1970</v>
      </c>
      <c r="P60" s="11">
        <v>42228</v>
      </c>
      <c r="Q60" t="s">
        <v>1987</v>
      </c>
    </row>
    <row r="61" spans="1:18" x14ac:dyDescent="0.25">
      <c r="A61" t="s">
        <v>1988</v>
      </c>
      <c r="B61" s="2">
        <v>4</v>
      </c>
      <c r="C61" s="9"/>
      <c r="D61" t="s">
        <v>1964</v>
      </c>
      <c r="E61" s="13">
        <v>55.65</v>
      </c>
      <c r="F61" s="13">
        <v>169.64</v>
      </c>
      <c r="G61" s="13">
        <f t="shared" si="8"/>
        <v>113.98999999999998</v>
      </c>
      <c r="H61" s="15">
        <v>2.6</v>
      </c>
      <c r="I61" s="13">
        <f t="shared" si="10"/>
        <v>296.37399999999997</v>
      </c>
      <c r="J61" s="15">
        <f t="shared" si="11"/>
        <v>17.782439999999998</v>
      </c>
      <c r="K61" s="13">
        <v>2000</v>
      </c>
      <c r="L61" s="13">
        <f t="shared" si="12"/>
        <v>35564.879999999997</v>
      </c>
      <c r="M61" s="21"/>
      <c r="N61" t="s">
        <v>1984</v>
      </c>
      <c r="O61" t="s">
        <v>1985</v>
      </c>
      <c r="P61" s="11">
        <v>42228</v>
      </c>
      <c r="Q61" t="s">
        <v>1986</v>
      </c>
    </row>
    <row r="62" spans="1:18" ht="14.45" customHeight="1" x14ac:dyDescent="0.25">
      <c r="A62" t="s">
        <v>1988</v>
      </c>
      <c r="C62" s="9"/>
      <c r="D62" t="s">
        <v>1950</v>
      </c>
      <c r="E62" s="13">
        <v>65.13</v>
      </c>
      <c r="F62" s="13"/>
      <c r="G62" s="13"/>
      <c r="H62" s="15"/>
      <c r="I62" s="13"/>
      <c r="J62" s="13"/>
      <c r="K62" s="13"/>
      <c r="L62" s="13">
        <f t="shared" si="0"/>
        <v>0</v>
      </c>
      <c r="M62" s="12" t="s">
        <v>1975</v>
      </c>
      <c r="N62" t="s">
        <v>1976</v>
      </c>
      <c r="O62" t="s">
        <v>1977</v>
      </c>
      <c r="P62" s="1">
        <v>42228</v>
      </c>
      <c r="Q62" t="s">
        <v>1978</v>
      </c>
    </row>
    <row r="63" spans="1:18" ht="14.45" customHeight="1" x14ac:dyDescent="0.25">
      <c r="E63" s="13"/>
      <c r="F63" s="13"/>
      <c r="G63" s="13"/>
      <c r="H63" s="15"/>
      <c r="I63" s="13"/>
      <c r="J63" s="13"/>
      <c r="K63" s="13"/>
      <c r="L63" s="13">
        <f t="shared" si="0"/>
        <v>0</v>
      </c>
      <c r="O63" s="2"/>
    </row>
    <row r="64" spans="1:18" ht="14.45" customHeight="1" x14ac:dyDescent="0.25">
      <c r="A64" t="s">
        <v>1989</v>
      </c>
      <c r="D64" t="s">
        <v>1959</v>
      </c>
      <c r="E64" s="13">
        <v>0</v>
      </c>
      <c r="F64" s="13">
        <v>49.9</v>
      </c>
      <c r="G64" s="13">
        <f t="shared" si="8"/>
        <v>49.9</v>
      </c>
      <c r="H64" s="15">
        <v>2.6</v>
      </c>
      <c r="I64" s="13"/>
      <c r="J64" s="13"/>
      <c r="K64" s="13"/>
      <c r="L64" s="13">
        <f t="shared" si="0"/>
        <v>0</v>
      </c>
      <c r="M64" s="12" t="s">
        <v>1134</v>
      </c>
      <c r="O64" s="2"/>
    </row>
    <row r="65" spans="1:17" x14ac:dyDescent="0.25">
      <c r="A65" t="s">
        <v>1989</v>
      </c>
      <c r="B65" s="2">
        <v>5</v>
      </c>
      <c r="C65" s="9"/>
      <c r="D65" t="s">
        <v>1964</v>
      </c>
      <c r="E65" s="13">
        <v>0</v>
      </c>
      <c r="F65" s="13">
        <v>49.9</v>
      </c>
      <c r="G65" s="13">
        <f t="shared" si="8"/>
        <v>49.9</v>
      </c>
      <c r="H65" s="15">
        <v>2.6</v>
      </c>
      <c r="I65" s="13">
        <f>SUM(H65*G65)</f>
        <v>129.74</v>
      </c>
      <c r="J65" s="15">
        <f t="shared" ref="J65" si="13">SUM(I65*60)/1000</f>
        <v>7.7844000000000007</v>
      </c>
      <c r="K65" s="13">
        <v>2000</v>
      </c>
      <c r="L65" s="13">
        <f>SUM(J65*K65)</f>
        <v>15568.800000000001</v>
      </c>
      <c r="M65" s="21"/>
    </row>
    <row r="66" spans="1:17" ht="14.45" customHeight="1" x14ac:dyDescent="0.25">
      <c r="A66" t="s">
        <v>1989</v>
      </c>
      <c r="C66" s="9"/>
      <c r="D66" t="s">
        <v>1945</v>
      </c>
      <c r="E66" s="13">
        <v>19.84</v>
      </c>
      <c r="F66" s="13"/>
      <c r="G66" s="13"/>
      <c r="H66" s="15"/>
      <c r="I66" s="13"/>
      <c r="J66" s="13"/>
      <c r="K66" s="13"/>
      <c r="L66" s="13">
        <f t="shared" si="0"/>
        <v>0</v>
      </c>
    </row>
    <row r="67" spans="1:17" ht="14.45" customHeight="1" x14ac:dyDescent="0.25">
      <c r="E67" s="13"/>
      <c r="F67" s="13"/>
      <c r="G67" s="13"/>
      <c r="H67" s="15"/>
      <c r="I67" s="13"/>
      <c r="J67" s="13"/>
      <c r="K67" s="13"/>
      <c r="L67" s="13">
        <f t="shared" ref="L67:L130" si="14">SUM(G67*K67)</f>
        <v>0</v>
      </c>
      <c r="P67" s="1"/>
    </row>
    <row r="68" spans="1:17" ht="14.45" customHeight="1" x14ac:dyDescent="0.25">
      <c r="A68" t="s">
        <v>1927</v>
      </c>
      <c r="D68" t="s">
        <v>1959</v>
      </c>
      <c r="E68" s="13">
        <v>0</v>
      </c>
      <c r="F68" s="13">
        <v>443.66</v>
      </c>
      <c r="G68" s="13">
        <f t="shared" ref="G68:G77" si="15">SUM(F68-E68)</f>
        <v>443.66</v>
      </c>
      <c r="H68" s="15">
        <v>2.7</v>
      </c>
      <c r="I68" s="13"/>
      <c r="J68" s="13"/>
      <c r="K68" s="13"/>
      <c r="L68" s="13">
        <f t="shared" si="14"/>
        <v>0</v>
      </c>
      <c r="M68" s="12" t="s">
        <v>1993</v>
      </c>
      <c r="N68" t="s">
        <v>1008</v>
      </c>
      <c r="O68" t="s">
        <v>1009</v>
      </c>
      <c r="P68" s="1">
        <v>42228</v>
      </c>
      <c r="Q68" t="s">
        <v>1268</v>
      </c>
    </row>
    <row r="69" spans="1:17" x14ac:dyDescent="0.25">
      <c r="A69" t="s">
        <v>1927</v>
      </c>
      <c r="B69" s="2">
        <v>4</v>
      </c>
      <c r="C69" s="9"/>
      <c r="D69" s="7" t="s">
        <v>1964</v>
      </c>
      <c r="E69" s="14">
        <v>0</v>
      </c>
      <c r="F69" s="14">
        <v>97</v>
      </c>
      <c r="G69" s="14">
        <f t="shared" si="15"/>
        <v>97</v>
      </c>
      <c r="H69" s="15">
        <v>2.7</v>
      </c>
      <c r="I69" s="13">
        <f>SUM(H69*G69)</f>
        <v>261.90000000000003</v>
      </c>
      <c r="J69" s="15">
        <f t="shared" ref="J69" si="16">SUM(I69*60)/1000</f>
        <v>15.714000000000002</v>
      </c>
      <c r="K69" s="13">
        <v>2000</v>
      </c>
      <c r="L69" s="13">
        <f>SUM(J69*K69)</f>
        <v>31428.000000000004</v>
      </c>
      <c r="M69" s="21"/>
      <c r="N69" t="s">
        <v>1008</v>
      </c>
      <c r="O69" t="s">
        <v>1009</v>
      </c>
      <c r="P69" s="1">
        <v>42228</v>
      </c>
      <c r="Q69" t="s">
        <v>1503</v>
      </c>
    </row>
    <row r="70" spans="1:17" x14ac:dyDescent="0.25">
      <c r="A70" t="s">
        <v>1927</v>
      </c>
      <c r="B70" s="2">
        <v>1</v>
      </c>
      <c r="C70" s="9"/>
      <c r="D70" s="7" t="s">
        <v>1963</v>
      </c>
      <c r="E70" s="14">
        <v>7.89</v>
      </c>
      <c r="F70" s="14">
        <v>60.39</v>
      </c>
      <c r="G70" s="14">
        <f t="shared" si="15"/>
        <v>52.5</v>
      </c>
      <c r="H70" s="16"/>
      <c r="I70" s="14"/>
      <c r="J70" s="14"/>
      <c r="K70" s="14">
        <v>300</v>
      </c>
      <c r="L70" s="13">
        <f t="shared" si="14"/>
        <v>15750</v>
      </c>
      <c r="M70" s="21" t="s">
        <v>1479</v>
      </c>
      <c r="N70" t="s">
        <v>1480</v>
      </c>
      <c r="O70" t="s">
        <v>1227</v>
      </c>
      <c r="P70" s="1">
        <v>42228</v>
      </c>
      <c r="Q70" t="s">
        <v>1481</v>
      </c>
    </row>
    <row r="71" spans="1:17" x14ac:dyDescent="0.25">
      <c r="A71" t="s">
        <v>1927</v>
      </c>
      <c r="B71" s="2">
        <v>1</v>
      </c>
      <c r="C71" s="5"/>
      <c r="D71" s="7" t="s">
        <v>1962</v>
      </c>
      <c r="E71" s="14">
        <v>60.39</v>
      </c>
      <c r="F71" s="14">
        <v>300.92</v>
      </c>
      <c r="G71" s="14">
        <f t="shared" si="15"/>
        <v>240.53000000000003</v>
      </c>
      <c r="H71" s="16"/>
      <c r="I71" s="14"/>
      <c r="J71" s="14"/>
      <c r="K71" s="14">
        <v>1500</v>
      </c>
      <c r="L71" s="13">
        <f t="shared" si="14"/>
        <v>360795.00000000006</v>
      </c>
      <c r="M71" s="21" t="s">
        <v>1458</v>
      </c>
      <c r="N71" t="s">
        <v>1459</v>
      </c>
      <c r="O71" t="s">
        <v>1460</v>
      </c>
      <c r="P71" s="1">
        <v>42228</v>
      </c>
      <c r="Q71" t="s">
        <v>1461</v>
      </c>
    </row>
    <row r="72" spans="1:17" x14ac:dyDescent="0.25">
      <c r="A72" t="s">
        <v>1927</v>
      </c>
      <c r="B72" s="2">
        <v>1</v>
      </c>
      <c r="C72" s="6"/>
      <c r="D72" s="7" t="s">
        <v>1963</v>
      </c>
      <c r="E72" s="14">
        <v>60.39</v>
      </c>
      <c r="F72" s="14">
        <v>300.92</v>
      </c>
      <c r="G72" s="14">
        <f t="shared" si="15"/>
        <v>240.53000000000003</v>
      </c>
      <c r="H72" s="16"/>
      <c r="I72" s="14"/>
      <c r="J72" s="14"/>
      <c r="K72" s="14"/>
      <c r="L72" s="13">
        <f t="shared" si="14"/>
        <v>0</v>
      </c>
      <c r="M72" s="21"/>
      <c r="N72" t="s">
        <v>1482</v>
      </c>
      <c r="O72" t="s">
        <v>1483</v>
      </c>
      <c r="P72" s="1">
        <v>42228</v>
      </c>
      <c r="Q72" t="s">
        <v>1484</v>
      </c>
    </row>
    <row r="73" spans="1:17" ht="14.45" customHeight="1" x14ac:dyDescent="0.25">
      <c r="A73" t="s">
        <v>1927</v>
      </c>
      <c r="C73" s="6"/>
      <c r="D73" s="7" t="s">
        <v>1960</v>
      </c>
      <c r="E73" s="14">
        <v>97</v>
      </c>
      <c r="F73" s="14">
        <v>300.92</v>
      </c>
      <c r="G73" s="14">
        <f t="shared" si="15"/>
        <v>203.92000000000002</v>
      </c>
      <c r="H73" s="16"/>
      <c r="I73" s="14"/>
      <c r="J73" s="14"/>
      <c r="K73" s="14"/>
      <c r="L73" s="13">
        <f t="shared" si="14"/>
        <v>0</v>
      </c>
      <c r="M73" s="12" t="s">
        <v>1336</v>
      </c>
      <c r="N73" t="s">
        <v>1337</v>
      </c>
      <c r="O73" t="s">
        <v>783</v>
      </c>
      <c r="P73" s="1">
        <v>42228</v>
      </c>
      <c r="Q73" t="s">
        <v>1338</v>
      </c>
    </row>
    <row r="74" spans="1:17" x14ac:dyDescent="0.25">
      <c r="A74" t="s">
        <v>1927</v>
      </c>
      <c r="B74" s="2">
        <v>1</v>
      </c>
      <c r="C74" s="5"/>
      <c r="D74" s="7" t="s">
        <v>1965</v>
      </c>
      <c r="E74" s="14">
        <v>97</v>
      </c>
      <c r="F74" s="14">
        <v>109.67</v>
      </c>
      <c r="G74" s="14">
        <f t="shared" si="15"/>
        <v>12.670000000000002</v>
      </c>
      <c r="H74" s="15">
        <v>2.7</v>
      </c>
      <c r="I74" s="13">
        <f t="shared" ref="I74:I77" si="17">SUM(H74*G74)</f>
        <v>34.20900000000001</v>
      </c>
      <c r="J74" s="15">
        <f t="shared" ref="J74:J77" si="18">SUM(I74*60)/1000</f>
        <v>2.0525400000000005</v>
      </c>
      <c r="K74" s="13">
        <v>2500</v>
      </c>
      <c r="L74" s="13">
        <f t="shared" ref="L74:L77" si="19">SUM(J74*K74)</f>
        <v>5131.3500000000013</v>
      </c>
      <c r="M74" s="21"/>
      <c r="N74" t="s">
        <v>1670</v>
      </c>
      <c r="O74" t="s">
        <v>1671</v>
      </c>
      <c r="P74" s="1">
        <v>42228</v>
      </c>
      <c r="Q74" t="s">
        <v>1672</v>
      </c>
    </row>
    <row r="75" spans="1:17" x14ac:dyDescent="0.25">
      <c r="A75" t="s">
        <v>1927</v>
      </c>
      <c r="B75" s="2">
        <v>1</v>
      </c>
      <c r="C75" s="6"/>
      <c r="D75" s="7" t="s">
        <v>1966</v>
      </c>
      <c r="E75" s="14">
        <v>109.67</v>
      </c>
      <c r="F75" s="14">
        <v>117.23</v>
      </c>
      <c r="G75" s="14">
        <f t="shared" si="15"/>
        <v>7.5600000000000023</v>
      </c>
      <c r="H75" s="15">
        <v>2.7</v>
      </c>
      <c r="I75" s="13">
        <f t="shared" si="17"/>
        <v>20.412000000000006</v>
      </c>
      <c r="J75" s="15">
        <f t="shared" si="18"/>
        <v>1.2247200000000003</v>
      </c>
      <c r="K75" s="13">
        <v>3000</v>
      </c>
      <c r="L75" s="13">
        <f t="shared" si="19"/>
        <v>3674.1600000000008</v>
      </c>
      <c r="M75" s="21"/>
      <c r="N75" t="s">
        <v>1854</v>
      </c>
      <c r="O75" t="s">
        <v>1855</v>
      </c>
      <c r="P75" s="1">
        <v>42228</v>
      </c>
      <c r="Q75" t="s">
        <v>1856</v>
      </c>
    </row>
    <row r="76" spans="1:17" x14ac:dyDescent="0.25">
      <c r="A76" t="s">
        <v>1927</v>
      </c>
      <c r="B76" s="2">
        <v>1</v>
      </c>
      <c r="C76" s="5"/>
      <c r="D76" s="7" t="s">
        <v>1965</v>
      </c>
      <c r="E76" s="14">
        <v>117.23</v>
      </c>
      <c r="F76" s="14">
        <v>124.93</v>
      </c>
      <c r="G76" s="14">
        <f t="shared" si="15"/>
        <v>7.7000000000000028</v>
      </c>
      <c r="H76" s="15">
        <v>2.7</v>
      </c>
      <c r="I76" s="13">
        <f t="shared" si="17"/>
        <v>20.79000000000001</v>
      </c>
      <c r="J76" s="15">
        <f t="shared" si="18"/>
        <v>1.2474000000000005</v>
      </c>
      <c r="K76" s="13">
        <v>2500</v>
      </c>
      <c r="L76" s="13">
        <f t="shared" si="19"/>
        <v>3118.5000000000014</v>
      </c>
      <c r="M76" s="21"/>
      <c r="N76" t="s">
        <v>1673</v>
      </c>
      <c r="O76" t="s">
        <v>1674</v>
      </c>
      <c r="P76" s="1">
        <v>42228</v>
      </c>
      <c r="Q76" t="s">
        <v>1675</v>
      </c>
    </row>
    <row r="77" spans="1:17" x14ac:dyDescent="0.25">
      <c r="A77" t="s">
        <v>1927</v>
      </c>
      <c r="B77" s="2">
        <v>1</v>
      </c>
      <c r="C77" s="6"/>
      <c r="D77" s="7" t="s">
        <v>1966</v>
      </c>
      <c r="E77" s="14">
        <v>124.93</v>
      </c>
      <c r="F77" s="14">
        <v>146.84</v>
      </c>
      <c r="G77" s="14">
        <f t="shared" si="15"/>
        <v>21.909999999999997</v>
      </c>
      <c r="H77" s="15">
        <v>2.7</v>
      </c>
      <c r="I77" s="13">
        <f t="shared" si="17"/>
        <v>59.156999999999996</v>
      </c>
      <c r="J77" s="15">
        <f t="shared" si="18"/>
        <v>3.5494199999999996</v>
      </c>
      <c r="K77" s="13">
        <v>3000</v>
      </c>
      <c r="L77" s="13">
        <f t="shared" si="19"/>
        <v>10648.259999999998</v>
      </c>
      <c r="M77" s="21"/>
      <c r="N77" t="s">
        <v>1857</v>
      </c>
      <c r="O77" t="s">
        <v>1858</v>
      </c>
      <c r="P77" s="1">
        <v>42228</v>
      </c>
      <c r="Q77" t="s">
        <v>1859</v>
      </c>
    </row>
    <row r="78" spans="1:17" ht="14.45" customHeight="1" x14ac:dyDescent="0.25">
      <c r="A78" t="s">
        <v>1927</v>
      </c>
      <c r="C78" s="6"/>
      <c r="D78" s="7" t="s">
        <v>1945</v>
      </c>
      <c r="E78" s="14">
        <v>130.47</v>
      </c>
      <c r="F78" s="14"/>
      <c r="G78" s="14"/>
      <c r="H78" s="16"/>
      <c r="I78" s="14"/>
      <c r="J78" s="14"/>
      <c r="K78" s="14"/>
      <c r="L78" s="13">
        <f t="shared" si="14"/>
        <v>0</v>
      </c>
      <c r="M78" s="12">
        <v>3</v>
      </c>
      <c r="N78" t="s">
        <v>423</v>
      </c>
      <c r="O78" t="s">
        <v>424</v>
      </c>
      <c r="P78" s="1">
        <v>42228</v>
      </c>
      <c r="Q78" t="s">
        <v>425</v>
      </c>
    </row>
    <row r="79" spans="1:17" ht="14.45" customHeight="1" x14ac:dyDescent="0.25">
      <c r="A79" t="s">
        <v>1927</v>
      </c>
      <c r="C79" s="6"/>
      <c r="D79" t="s">
        <v>2001</v>
      </c>
      <c r="E79" s="14">
        <v>130.47</v>
      </c>
      <c r="F79" s="14"/>
      <c r="G79" s="14"/>
      <c r="H79" s="16"/>
      <c r="I79" s="14"/>
      <c r="J79" s="14"/>
      <c r="K79" s="14"/>
      <c r="L79" s="13">
        <f t="shared" si="14"/>
        <v>0</v>
      </c>
      <c r="M79" s="12" t="s">
        <v>1049</v>
      </c>
      <c r="N79" t="s">
        <v>423</v>
      </c>
      <c r="O79" t="s">
        <v>424</v>
      </c>
      <c r="P79" s="1">
        <v>42228</v>
      </c>
      <c r="Q79" t="s">
        <v>1050</v>
      </c>
    </row>
    <row r="80" spans="1:17" ht="14.45" customHeight="1" x14ac:dyDescent="0.25">
      <c r="A80" t="s">
        <v>1927</v>
      </c>
      <c r="C80" s="6"/>
      <c r="D80" s="7" t="s">
        <v>1945</v>
      </c>
      <c r="E80" s="14">
        <v>139.09</v>
      </c>
      <c r="F80" s="14"/>
      <c r="G80" s="14"/>
      <c r="H80" s="16"/>
      <c r="I80" s="14"/>
      <c r="J80" s="14"/>
      <c r="K80" s="14"/>
      <c r="L80" s="13">
        <f t="shared" si="14"/>
        <v>0</v>
      </c>
      <c r="M80" s="12">
        <v>3</v>
      </c>
      <c r="N80" t="s">
        <v>426</v>
      </c>
      <c r="O80" t="s">
        <v>427</v>
      </c>
      <c r="P80" s="1">
        <v>42228</v>
      </c>
      <c r="Q80" t="s">
        <v>428</v>
      </c>
    </row>
    <row r="81" spans="1:17" x14ac:dyDescent="0.25">
      <c r="A81" t="s">
        <v>1927</v>
      </c>
      <c r="B81" s="2">
        <v>1</v>
      </c>
      <c r="C81" s="5"/>
      <c r="D81" s="7" t="s">
        <v>1965</v>
      </c>
      <c r="E81" s="14">
        <v>146.84</v>
      </c>
      <c r="F81" s="14">
        <v>157.51</v>
      </c>
      <c r="G81" s="14">
        <f>SUM(F81-E81)</f>
        <v>10.669999999999987</v>
      </c>
      <c r="H81" s="15">
        <v>2.7</v>
      </c>
      <c r="I81" s="13">
        <f t="shared" ref="I81:I82" si="20">SUM(H81*G81)</f>
        <v>28.808999999999969</v>
      </c>
      <c r="J81" s="15">
        <f t="shared" ref="J81:J82" si="21">SUM(I81*60)/1000</f>
        <v>1.7285399999999982</v>
      </c>
      <c r="K81" s="13">
        <v>2500</v>
      </c>
      <c r="L81" s="13">
        <f t="shared" ref="L81:L82" si="22">SUM(J81*K81)</f>
        <v>4321.3499999999958</v>
      </c>
      <c r="M81" s="21"/>
      <c r="N81" t="s">
        <v>1676</v>
      </c>
      <c r="O81" t="s">
        <v>1677</v>
      </c>
      <c r="P81" s="1">
        <v>42228</v>
      </c>
      <c r="Q81" t="s">
        <v>1678</v>
      </c>
    </row>
    <row r="82" spans="1:17" x14ac:dyDescent="0.25">
      <c r="A82" t="s">
        <v>1927</v>
      </c>
      <c r="B82" s="2">
        <v>1</v>
      </c>
      <c r="C82" s="6"/>
      <c r="D82" s="7" t="s">
        <v>1966</v>
      </c>
      <c r="E82" s="14">
        <v>157.51</v>
      </c>
      <c r="F82" s="14">
        <v>189.25</v>
      </c>
      <c r="G82" s="14">
        <f>SUM(F82-E82)</f>
        <v>31.740000000000009</v>
      </c>
      <c r="H82" s="15">
        <v>2.7</v>
      </c>
      <c r="I82" s="13">
        <f t="shared" si="20"/>
        <v>85.698000000000036</v>
      </c>
      <c r="J82" s="15">
        <f t="shared" si="21"/>
        <v>5.1418800000000022</v>
      </c>
      <c r="K82" s="13">
        <v>3000</v>
      </c>
      <c r="L82" s="13">
        <f t="shared" si="22"/>
        <v>15425.640000000007</v>
      </c>
      <c r="M82" s="21"/>
      <c r="N82" t="s">
        <v>1860</v>
      </c>
      <c r="O82" t="s">
        <v>1861</v>
      </c>
      <c r="P82" s="1">
        <v>42228</v>
      </c>
      <c r="Q82" t="s">
        <v>1862</v>
      </c>
    </row>
    <row r="83" spans="1:17" ht="14.45" customHeight="1" x14ac:dyDescent="0.25">
      <c r="A83" t="s">
        <v>1927</v>
      </c>
      <c r="C83" s="6"/>
      <c r="D83" s="7" t="s">
        <v>1947</v>
      </c>
      <c r="E83" s="14">
        <v>161.97</v>
      </c>
      <c r="F83" s="14"/>
      <c r="G83" s="14"/>
      <c r="H83" s="16"/>
      <c r="I83" s="14"/>
      <c r="J83" s="14"/>
      <c r="K83" s="14"/>
      <c r="L83" s="13">
        <f t="shared" si="14"/>
        <v>0</v>
      </c>
      <c r="M83" s="12">
        <v>3</v>
      </c>
      <c r="N83" t="s">
        <v>504</v>
      </c>
      <c r="O83" t="s">
        <v>505</v>
      </c>
      <c r="P83" s="1">
        <v>42228</v>
      </c>
      <c r="Q83" t="s">
        <v>506</v>
      </c>
    </row>
    <row r="84" spans="1:17" ht="14.45" customHeight="1" x14ac:dyDescent="0.25">
      <c r="A84" t="s">
        <v>1927</v>
      </c>
      <c r="C84" s="6"/>
      <c r="D84" s="7" t="s">
        <v>1923</v>
      </c>
      <c r="E84" s="14">
        <v>175.05</v>
      </c>
      <c r="F84" s="14"/>
      <c r="G84" s="14"/>
      <c r="H84" s="16"/>
      <c r="I84" s="14"/>
      <c r="J84" s="14"/>
      <c r="K84" s="14"/>
      <c r="L84" s="13">
        <f t="shared" si="14"/>
        <v>0</v>
      </c>
      <c r="M84" s="12">
        <v>1</v>
      </c>
      <c r="N84" t="s">
        <v>70</v>
      </c>
      <c r="O84" t="s">
        <v>71</v>
      </c>
      <c r="P84" s="1">
        <v>42228</v>
      </c>
      <c r="Q84" t="s">
        <v>72</v>
      </c>
    </row>
    <row r="85" spans="1:17" ht="14.45" customHeight="1" x14ac:dyDescent="0.25">
      <c r="A85" t="s">
        <v>1927</v>
      </c>
      <c r="C85" s="6"/>
      <c r="D85" s="7" t="s">
        <v>1947</v>
      </c>
      <c r="E85" s="14">
        <v>181.96</v>
      </c>
      <c r="F85" s="14"/>
      <c r="G85" s="14"/>
      <c r="H85" s="16"/>
      <c r="I85" s="14"/>
      <c r="J85" s="14"/>
      <c r="K85" s="14"/>
      <c r="L85" s="13">
        <f t="shared" si="14"/>
        <v>0</v>
      </c>
      <c r="M85" s="12">
        <v>1</v>
      </c>
      <c r="N85" t="s">
        <v>507</v>
      </c>
      <c r="O85" t="s">
        <v>508</v>
      </c>
      <c r="P85" s="1">
        <v>42228</v>
      </c>
      <c r="Q85" t="s">
        <v>509</v>
      </c>
    </row>
    <row r="86" spans="1:17" ht="14.45" customHeight="1" x14ac:dyDescent="0.25">
      <c r="A86" t="s">
        <v>1927</v>
      </c>
      <c r="C86" s="6"/>
      <c r="D86" t="s">
        <v>2001</v>
      </c>
      <c r="E86" s="14">
        <v>189.25</v>
      </c>
      <c r="F86" s="14"/>
      <c r="G86" s="14"/>
      <c r="H86" s="16"/>
      <c r="I86" s="14"/>
      <c r="J86" s="14"/>
      <c r="K86" s="14"/>
      <c r="L86" s="13">
        <f t="shared" si="14"/>
        <v>0</v>
      </c>
      <c r="M86" s="12" t="s">
        <v>1051</v>
      </c>
      <c r="N86" t="s">
        <v>1052</v>
      </c>
      <c r="O86" t="s">
        <v>1053</v>
      </c>
      <c r="P86" s="1">
        <v>42228</v>
      </c>
      <c r="Q86" t="s">
        <v>1054</v>
      </c>
    </row>
    <row r="87" spans="1:17" ht="14.45" customHeight="1" x14ac:dyDescent="0.25">
      <c r="A87" t="s">
        <v>1927</v>
      </c>
      <c r="C87" s="6"/>
      <c r="D87" t="s">
        <v>2000</v>
      </c>
      <c r="E87" s="14">
        <v>189.25</v>
      </c>
      <c r="F87" s="14"/>
      <c r="G87" s="14"/>
      <c r="H87" s="15">
        <v>2.7</v>
      </c>
      <c r="I87" s="14"/>
      <c r="J87" s="14"/>
      <c r="K87" s="14"/>
      <c r="L87" s="13">
        <f t="shared" si="14"/>
        <v>0</v>
      </c>
      <c r="M87" s="12" t="s">
        <v>1014</v>
      </c>
      <c r="N87" t="s">
        <v>1052</v>
      </c>
      <c r="O87" t="s">
        <v>1053</v>
      </c>
      <c r="P87" s="1">
        <v>42228</v>
      </c>
      <c r="Q87" t="s">
        <v>1055</v>
      </c>
    </row>
    <row r="88" spans="1:17" x14ac:dyDescent="0.25">
      <c r="A88" t="s">
        <v>1927</v>
      </c>
      <c r="B88" s="2">
        <v>1</v>
      </c>
      <c r="C88" s="5"/>
      <c r="D88" s="7" t="s">
        <v>1965</v>
      </c>
      <c r="E88" s="14">
        <v>189.25</v>
      </c>
      <c r="F88" s="14">
        <v>218.08</v>
      </c>
      <c r="G88" s="14">
        <f>SUM(F88-E88)</f>
        <v>28.830000000000013</v>
      </c>
      <c r="H88" s="15">
        <v>2.7</v>
      </c>
      <c r="I88" s="13">
        <f t="shared" ref="I88:I93" si="23">SUM(H88*G88)</f>
        <v>77.841000000000037</v>
      </c>
      <c r="J88" s="15">
        <f t="shared" ref="J88:J93" si="24">SUM(I88*60)/1000</f>
        <v>4.6704600000000021</v>
      </c>
      <c r="K88" s="13">
        <v>2500</v>
      </c>
      <c r="L88" s="13">
        <f t="shared" ref="L88:L93" si="25">SUM(J88*K88)</f>
        <v>11676.150000000005</v>
      </c>
      <c r="M88" s="21"/>
      <c r="N88" t="s">
        <v>1052</v>
      </c>
      <c r="O88" t="s">
        <v>1053</v>
      </c>
      <c r="P88" s="1">
        <v>42228</v>
      </c>
      <c r="Q88" t="s">
        <v>1679</v>
      </c>
    </row>
    <row r="89" spans="1:17" x14ac:dyDescent="0.25">
      <c r="A89" t="s">
        <v>1927</v>
      </c>
      <c r="B89" s="2">
        <v>1</v>
      </c>
      <c r="C89" s="9"/>
      <c r="D89" s="7" t="s">
        <v>1964</v>
      </c>
      <c r="E89" s="14">
        <v>218.08</v>
      </c>
      <c r="F89" s="14">
        <v>239.13</v>
      </c>
      <c r="G89" s="14">
        <f t="shared" ref="G89:G96" si="26">SUM(F89-E89)</f>
        <v>21.049999999999983</v>
      </c>
      <c r="H89" s="15">
        <v>2.7</v>
      </c>
      <c r="I89" s="13">
        <f t="shared" si="23"/>
        <v>56.834999999999958</v>
      </c>
      <c r="J89" s="15">
        <f t="shared" si="24"/>
        <v>3.4100999999999977</v>
      </c>
      <c r="K89" s="13">
        <v>2000</v>
      </c>
      <c r="L89" s="13">
        <f t="shared" si="25"/>
        <v>6820.1999999999953</v>
      </c>
      <c r="M89" s="21"/>
      <c r="N89" t="s">
        <v>1504</v>
      </c>
      <c r="O89" t="s">
        <v>1505</v>
      </c>
      <c r="P89" s="1">
        <v>42228</v>
      </c>
      <c r="Q89" t="s">
        <v>1506</v>
      </c>
    </row>
    <row r="90" spans="1:17" x14ac:dyDescent="0.25">
      <c r="A90" t="s">
        <v>1927</v>
      </c>
      <c r="B90" s="2">
        <v>1</v>
      </c>
      <c r="C90" s="5"/>
      <c r="D90" s="7" t="s">
        <v>1965</v>
      </c>
      <c r="E90" s="14">
        <v>239.13</v>
      </c>
      <c r="F90" s="14">
        <v>263.06</v>
      </c>
      <c r="G90" s="14">
        <f t="shared" si="26"/>
        <v>23.930000000000007</v>
      </c>
      <c r="H90" s="15">
        <v>2.7</v>
      </c>
      <c r="I90" s="13">
        <f t="shared" si="23"/>
        <v>64.611000000000018</v>
      </c>
      <c r="J90" s="15">
        <f t="shared" si="24"/>
        <v>3.8766600000000011</v>
      </c>
      <c r="K90" s="13">
        <v>2500</v>
      </c>
      <c r="L90" s="13">
        <f t="shared" si="25"/>
        <v>9691.6500000000033</v>
      </c>
      <c r="M90" s="21"/>
      <c r="N90" t="s">
        <v>1680</v>
      </c>
      <c r="O90" t="s">
        <v>1681</v>
      </c>
      <c r="P90" s="1">
        <v>42228</v>
      </c>
      <c r="Q90" t="s">
        <v>1682</v>
      </c>
    </row>
    <row r="91" spans="1:17" x14ac:dyDescent="0.25">
      <c r="A91" t="s">
        <v>1927</v>
      </c>
      <c r="B91" s="2">
        <v>1</v>
      </c>
      <c r="C91" s="6"/>
      <c r="D91" s="7" t="s">
        <v>1966</v>
      </c>
      <c r="E91" s="14">
        <v>263.06</v>
      </c>
      <c r="F91" s="14">
        <v>297.55</v>
      </c>
      <c r="G91" s="14">
        <f t="shared" si="26"/>
        <v>34.490000000000009</v>
      </c>
      <c r="H91" s="15">
        <v>2.7</v>
      </c>
      <c r="I91" s="13">
        <f t="shared" si="23"/>
        <v>93.123000000000033</v>
      </c>
      <c r="J91" s="15">
        <f t="shared" si="24"/>
        <v>5.5873800000000022</v>
      </c>
      <c r="K91" s="13">
        <v>3000</v>
      </c>
      <c r="L91" s="13">
        <f t="shared" si="25"/>
        <v>16762.140000000007</v>
      </c>
      <c r="M91" s="21"/>
      <c r="N91" t="s">
        <v>1863</v>
      </c>
      <c r="O91" t="s">
        <v>1864</v>
      </c>
      <c r="P91" s="1">
        <v>42228</v>
      </c>
      <c r="Q91" t="s">
        <v>1865</v>
      </c>
    </row>
    <row r="92" spans="1:17" x14ac:dyDescent="0.25">
      <c r="A92" t="s">
        <v>1927</v>
      </c>
      <c r="B92" s="2">
        <v>1</v>
      </c>
      <c r="C92" s="5"/>
      <c r="D92" s="7" t="s">
        <v>1965</v>
      </c>
      <c r="E92" s="14">
        <v>297.55</v>
      </c>
      <c r="F92" s="14">
        <v>300.92</v>
      </c>
      <c r="G92" s="14">
        <f t="shared" si="26"/>
        <v>3.3700000000000045</v>
      </c>
      <c r="H92" s="15">
        <v>2.7</v>
      </c>
      <c r="I92" s="13">
        <f t="shared" si="23"/>
        <v>9.0990000000000126</v>
      </c>
      <c r="J92" s="15">
        <f t="shared" si="24"/>
        <v>0.54594000000000076</v>
      </c>
      <c r="K92" s="13">
        <v>2500</v>
      </c>
      <c r="L92" s="13">
        <f t="shared" si="25"/>
        <v>1364.850000000002</v>
      </c>
      <c r="M92" s="21"/>
      <c r="N92" t="s">
        <v>1683</v>
      </c>
      <c r="O92" t="s">
        <v>1684</v>
      </c>
      <c r="P92" s="1">
        <v>42228</v>
      </c>
      <c r="Q92" t="s">
        <v>1685</v>
      </c>
    </row>
    <row r="93" spans="1:17" x14ac:dyDescent="0.25">
      <c r="A93" t="s">
        <v>1927</v>
      </c>
      <c r="B93" s="2">
        <v>1</v>
      </c>
      <c r="C93" s="9"/>
      <c r="D93" s="7" t="s">
        <v>1964</v>
      </c>
      <c r="E93" s="14">
        <v>300.92</v>
      </c>
      <c r="F93" s="14">
        <v>320.77</v>
      </c>
      <c r="G93" s="14">
        <f t="shared" si="26"/>
        <v>19.849999999999966</v>
      </c>
      <c r="H93" s="15">
        <v>2.7</v>
      </c>
      <c r="I93" s="13">
        <f t="shared" si="23"/>
        <v>53.594999999999914</v>
      </c>
      <c r="J93" s="15">
        <f t="shared" si="24"/>
        <v>3.2156999999999947</v>
      </c>
      <c r="K93" s="13">
        <v>2000</v>
      </c>
      <c r="L93" s="13">
        <f t="shared" si="25"/>
        <v>6431.3999999999896</v>
      </c>
      <c r="M93" s="21"/>
      <c r="N93" t="s">
        <v>1507</v>
      </c>
      <c r="O93" t="s">
        <v>1508</v>
      </c>
      <c r="P93" s="1">
        <v>42228</v>
      </c>
      <c r="Q93" t="s">
        <v>1509</v>
      </c>
    </row>
    <row r="94" spans="1:17" x14ac:dyDescent="0.25">
      <c r="A94" t="s">
        <v>1927</v>
      </c>
      <c r="B94" s="2">
        <v>1</v>
      </c>
      <c r="C94" s="6"/>
      <c r="D94" s="7" t="s">
        <v>1962</v>
      </c>
      <c r="E94" s="14">
        <v>320.77</v>
      </c>
      <c r="F94" s="14">
        <v>443.66</v>
      </c>
      <c r="G94" s="14">
        <f t="shared" si="26"/>
        <v>122.89000000000004</v>
      </c>
      <c r="H94" s="16"/>
      <c r="I94" s="14"/>
      <c r="J94" s="14"/>
      <c r="K94" s="14">
        <v>1500</v>
      </c>
      <c r="L94" s="13">
        <f t="shared" si="14"/>
        <v>184335.00000000006</v>
      </c>
      <c r="M94" s="21" t="s">
        <v>1454</v>
      </c>
      <c r="N94" t="s">
        <v>1462</v>
      </c>
      <c r="O94" t="s">
        <v>1463</v>
      </c>
      <c r="P94" s="1">
        <v>42228</v>
      </c>
      <c r="Q94" t="s">
        <v>1464</v>
      </c>
    </row>
    <row r="95" spans="1:17" x14ac:dyDescent="0.25">
      <c r="A95" t="s">
        <v>1927</v>
      </c>
      <c r="B95" s="2">
        <v>1</v>
      </c>
      <c r="C95" s="6"/>
      <c r="D95" s="7" t="s">
        <v>1963</v>
      </c>
      <c r="E95" s="14">
        <v>320.77</v>
      </c>
      <c r="F95" s="14">
        <v>443.66</v>
      </c>
      <c r="G95" s="14">
        <f t="shared" si="26"/>
        <v>122.89000000000004</v>
      </c>
      <c r="H95" s="16"/>
      <c r="I95" s="14"/>
      <c r="J95" s="14"/>
      <c r="K95" s="14"/>
      <c r="L95" s="13">
        <f t="shared" si="14"/>
        <v>0</v>
      </c>
      <c r="M95" s="21"/>
      <c r="N95" t="s">
        <v>1462</v>
      </c>
      <c r="O95" t="s">
        <v>1463</v>
      </c>
      <c r="P95" s="1">
        <v>42228</v>
      </c>
      <c r="Q95" t="s">
        <v>1485</v>
      </c>
    </row>
    <row r="96" spans="1:17" x14ac:dyDescent="0.25">
      <c r="A96" t="s">
        <v>1927</v>
      </c>
      <c r="B96" s="2">
        <v>1</v>
      </c>
      <c r="C96" s="6"/>
      <c r="D96" s="7" t="s">
        <v>1966</v>
      </c>
      <c r="E96" s="14">
        <v>320.77</v>
      </c>
      <c r="F96" s="14">
        <v>418.87</v>
      </c>
      <c r="G96" s="14">
        <f t="shared" si="26"/>
        <v>98.100000000000023</v>
      </c>
      <c r="H96" s="15">
        <v>2.8</v>
      </c>
      <c r="I96" s="13">
        <f>SUM(H96*G96)</f>
        <v>274.68000000000006</v>
      </c>
      <c r="J96" s="15">
        <f t="shared" ref="J96" si="27">SUM(I96*60)/1000</f>
        <v>16.480800000000002</v>
      </c>
      <c r="K96" s="13">
        <v>3000</v>
      </c>
      <c r="L96" s="13">
        <f>SUM(J96*K96)</f>
        <v>49442.400000000009</v>
      </c>
      <c r="M96" s="21"/>
      <c r="N96" t="s">
        <v>1462</v>
      </c>
      <c r="O96" t="s">
        <v>1463</v>
      </c>
      <c r="P96" s="1">
        <v>42228</v>
      </c>
      <c r="Q96" t="s">
        <v>1866</v>
      </c>
    </row>
    <row r="97" spans="1:17" ht="14.45" customHeight="1" x14ac:dyDescent="0.25">
      <c r="A97" t="s">
        <v>1927</v>
      </c>
      <c r="C97" s="6"/>
      <c r="D97" t="s">
        <v>2000</v>
      </c>
      <c r="E97" s="14">
        <v>369.38</v>
      </c>
      <c r="F97" s="14"/>
      <c r="G97" s="14"/>
      <c r="H97" s="15">
        <v>2.8</v>
      </c>
      <c r="I97" s="14"/>
      <c r="J97" s="14"/>
      <c r="K97" s="14"/>
      <c r="L97" s="13">
        <f t="shared" si="14"/>
        <v>0</v>
      </c>
      <c r="M97" s="12" t="s">
        <v>1044</v>
      </c>
      <c r="N97" t="s">
        <v>1056</v>
      </c>
      <c r="O97" t="s">
        <v>1057</v>
      </c>
      <c r="P97" s="1">
        <v>42228</v>
      </c>
      <c r="Q97" t="s">
        <v>1058</v>
      </c>
    </row>
    <row r="98" spans="1:17" ht="14.45" customHeight="1" x14ac:dyDescent="0.25">
      <c r="A98" t="s">
        <v>1927</v>
      </c>
      <c r="C98" s="6"/>
      <c r="D98" s="7" t="s">
        <v>1923</v>
      </c>
      <c r="E98" s="14">
        <v>381.68</v>
      </c>
      <c r="F98" s="14"/>
      <c r="G98" s="14"/>
      <c r="H98" s="16"/>
      <c r="I98" s="14"/>
      <c r="J98" s="14"/>
      <c r="K98" s="14"/>
      <c r="L98" s="13">
        <f t="shared" si="14"/>
        <v>0</v>
      </c>
      <c r="M98" s="12">
        <v>3</v>
      </c>
      <c r="N98" t="s">
        <v>73</v>
      </c>
      <c r="O98" t="s">
        <v>74</v>
      </c>
      <c r="P98" s="1">
        <v>42228</v>
      </c>
      <c r="Q98" t="s">
        <v>75</v>
      </c>
    </row>
    <row r="99" spans="1:17" ht="14.45" customHeight="1" x14ac:dyDescent="0.25">
      <c r="A99" t="s">
        <v>1927</v>
      </c>
      <c r="C99" s="6"/>
      <c r="D99" s="7" t="s">
        <v>1947</v>
      </c>
      <c r="E99" s="14">
        <v>383.35</v>
      </c>
      <c r="F99" s="14"/>
      <c r="G99" s="14"/>
      <c r="H99" s="16"/>
      <c r="I99" s="14"/>
      <c r="J99" s="14"/>
      <c r="K99" s="14"/>
      <c r="L99" s="13">
        <f t="shared" si="14"/>
        <v>0</v>
      </c>
      <c r="M99" s="12">
        <v>2</v>
      </c>
      <c r="N99" t="s">
        <v>510</v>
      </c>
      <c r="O99" t="s">
        <v>74</v>
      </c>
      <c r="P99" s="1">
        <v>42228</v>
      </c>
      <c r="Q99" t="s">
        <v>511</v>
      </c>
    </row>
    <row r="100" spans="1:17" ht="14.45" customHeight="1" x14ac:dyDescent="0.25">
      <c r="A100" t="s">
        <v>1927</v>
      </c>
      <c r="C100" s="6"/>
      <c r="D100" s="7" t="s">
        <v>1923</v>
      </c>
      <c r="E100" s="14">
        <v>386.6</v>
      </c>
      <c r="F100" s="14"/>
      <c r="G100" s="14"/>
      <c r="H100" s="16"/>
      <c r="I100" s="14"/>
      <c r="J100" s="14"/>
      <c r="K100" s="14"/>
      <c r="L100" s="13">
        <f t="shared" si="14"/>
        <v>0</v>
      </c>
      <c r="M100" s="12">
        <v>3</v>
      </c>
      <c r="N100" t="s">
        <v>76</v>
      </c>
      <c r="O100" t="s">
        <v>77</v>
      </c>
      <c r="P100" s="1">
        <v>42228</v>
      </c>
      <c r="Q100" t="s">
        <v>78</v>
      </c>
    </row>
    <row r="101" spans="1:17" ht="14.45" customHeight="1" x14ac:dyDescent="0.25">
      <c r="A101" t="s">
        <v>1927</v>
      </c>
      <c r="C101" s="6"/>
      <c r="D101" s="7" t="s">
        <v>1947</v>
      </c>
      <c r="E101" s="14">
        <v>398.55</v>
      </c>
      <c r="F101" s="14"/>
      <c r="G101" s="14"/>
      <c r="H101" s="16"/>
      <c r="I101" s="14"/>
      <c r="J101" s="14"/>
      <c r="K101" s="14"/>
      <c r="L101" s="13">
        <f t="shared" si="14"/>
        <v>0</v>
      </c>
      <c r="M101" s="12">
        <v>1</v>
      </c>
      <c r="N101" t="s">
        <v>512</v>
      </c>
      <c r="O101" t="s">
        <v>513</v>
      </c>
      <c r="P101" s="1">
        <v>42228</v>
      </c>
      <c r="Q101" t="s">
        <v>514</v>
      </c>
    </row>
    <row r="102" spans="1:17" x14ac:dyDescent="0.25">
      <c r="A102" t="s">
        <v>1927</v>
      </c>
      <c r="B102" s="2">
        <v>1</v>
      </c>
      <c r="C102" s="5"/>
      <c r="D102" s="7" t="s">
        <v>1965</v>
      </c>
      <c r="E102" s="14">
        <v>418.87</v>
      </c>
      <c r="F102" s="14">
        <v>443.66</v>
      </c>
      <c r="G102" s="14">
        <f>SUM(F102-E102)</f>
        <v>24.79000000000002</v>
      </c>
      <c r="H102" s="15">
        <v>2.8</v>
      </c>
      <c r="I102" s="13">
        <f>SUM(H102*G102)</f>
        <v>69.412000000000049</v>
      </c>
      <c r="J102" s="15">
        <f t="shared" ref="J102" si="28">SUM(I102*60)/1000</f>
        <v>4.1647200000000026</v>
      </c>
      <c r="K102" s="13">
        <v>2500</v>
      </c>
      <c r="L102" s="13">
        <f>SUM(J102*K102)</f>
        <v>10411.800000000007</v>
      </c>
      <c r="M102" s="21"/>
      <c r="N102" t="s">
        <v>1686</v>
      </c>
      <c r="O102" t="s">
        <v>1687</v>
      </c>
      <c r="P102" s="1">
        <v>42228</v>
      </c>
      <c r="Q102" t="s">
        <v>1485</v>
      </c>
    </row>
    <row r="103" spans="1:17" ht="14.45" customHeight="1" x14ac:dyDescent="0.25">
      <c r="E103" s="13"/>
      <c r="F103" s="13"/>
      <c r="G103" s="13"/>
      <c r="H103" s="15"/>
      <c r="I103" s="13"/>
      <c r="J103" s="13"/>
      <c r="K103" s="13"/>
      <c r="L103" s="13">
        <f t="shared" si="14"/>
        <v>0</v>
      </c>
      <c r="P103" s="1"/>
    </row>
    <row r="104" spans="1:17" ht="14.45" customHeight="1" x14ac:dyDescent="0.25">
      <c r="A104" t="s">
        <v>1928</v>
      </c>
      <c r="D104" t="s">
        <v>1959</v>
      </c>
      <c r="E104" s="13">
        <v>0</v>
      </c>
      <c r="F104" s="13">
        <v>474.6</v>
      </c>
      <c r="G104" s="13">
        <f>SUM(F104-E104)</f>
        <v>474.6</v>
      </c>
      <c r="H104" s="15">
        <v>2.8</v>
      </c>
      <c r="I104" s="13"/>
      <c r="J104" s="13"/>
      <c r="K104" s="13"/>
      <c r="L104" s="13">
        <f t="shared" si="14"/>
        <v>0</v>
      </c>
      <c r="M104" s="12" t="s">
        <v>1069</v>
      </c>
      <c r="N104" t="s">
        <v>1271</v>
      </c>
      <c r="O104" t="s">
        <v>1272</v>
      </c>
      <c r="P104" s="1">
        <v>42228</v>
      </c>
      <c r="Q104" t="s">
        <v>1273</v>
      </c>
    </row>
    <row r="105" spans="1:17" x14ac:dyDescent="0.25">
      <c r="A105" t="s">
        <v>1928</v>
      </c>
      <c r="B105" s="2">
        <v>4</v>
      </c>
      <c r="C105" s="9"/>
      <c r="D105" t="s">
        <v>1964</v>
      </c>
      <c r="E105" s="13">
        <v>0</v>
      </c>
      <c r="F105" s="13">
        <v>54.82</v>
      </c>
      <c r="G105" s="13">
        <f>SUM(F105-E105)</f>
        <v>54.82</v>
      </c>
      <c r="H105" s="15">
        <v>2.8</v>
      </c>
      <c r="I105" s="13">
        <f>SUM(H105*G105)</f>
        <v>153.49599999999998</v>
      </c>
      <c r="J105" s="15">
        <f t="shared" ref="J105" si="29">SUM(I105*60)/1000</f>
        <v>9.2097599999999993</v>
      </c>
      <c r="K105" s="13">
        <v>2000</v>
      </c>
      <c r="L105" s="13">
        <f>SUM(J105*K105)</f>
        <v>18419.519999999997</v>
      </c>
      <c r="M105" s="21"/>
      <c r="N105" t="s">
        <v>1271</v>
      </c>
      <c r="O105" t="s">
        <v>1272</v>
      </c>
      <c r="P105" s="1">
        <v>42228</v>
      </c>
      <c r="Q105" t="s">
        <v>1511</v>
      </c>
    </row>
    <row r="106" spans="1:17" ht="14.45" customHeight="1" x14ac:dyDescent="0.25">
      <c r="A106" t="s">
        <v>1928</v>
      </c>
      <c r="C106" s="9"/>
      <c r="D106" t="s">
        <v>1923</v>
      </c>
      <c r="E106" s="13">
        <v>25.46</v>
      </c>
      <c r="F106" s="13"/>
      <c r="G106" s="13"/>
      <c r="H106" s="15"/>
      <c r="I106" s="13"/>
      <c r="J106" s="13"/>
      <c r="K106" s="13"/>
      <c r="L106" s="13">
        <f t="shared" si="14"/>
        <v>0</v>
      </c>
      <c r="M106" s="12">
        <v>1</v>
      </c>
      <c r="N106" t="s">
        <v>79</v>
      </c>
      <c r="O106" t="s">
        <v>80</v>
      </c>
      <c r="P106" s="1">
        <v>42228</v>
      </c>
      <c r="Q106" t="s">
        <v>81</v>
      </c>
    </row>
    <row r="107" spans="1:17" ht="14.45" customHeight="1" x14ac:dyDescent="0.25">
      <c r="A107" t="s">
        <v>1928</v>
      </c>
      <c r="C107" s="9"/>
      <c r="D107" t="s">
        <v>1923</v>
      </c>
      <c r="E107" s="13">
        <v>38.46</v>
      </c>
      <c r="F107" s="13"/>
      <c r="G107" s="13"/>
      <c r="H107" s="15"/>
      <c r="I107" s="13"/>
      <c r="J107" s="13"/>
      <c r="K107" s="13"/>
      <c r="L107" s="13">
        <f t="shared" si="14"/>
        <v>0</v>
      </c>
      <c r="M107" s="12">
        <v>1</v>
      </c>
      <c r="N107" t="s">
        <v>82</v>
      </c>
      <c r="O107" t="s">
        <v>83</v>
      </c>
      <c r="P107" s="1">
        <v>42228</v>
      </c>
      <c r="Q107" t="s">
        <v>84</v>
      </c>
    </row>
    <row r="108" spans="1:17" ht="14.45" customHeight="1" x14ac:dyDescent="0.25">
      <c r="A108" t="s">
        <v>1928</v>
      </c>
      <c r="C108" s="9"/>
      <c r="D108" t="s">
        <v>2000</v>
      </c>
      <c r="E108" s="13">
        <v>38.46</v>
      </c>
      <c r="F108" s="13"/>
      <c r="G108" s="13"/>
      <c r="H108" s="15">
        <v>2.8</v>
      </c>
      <c r="I108" s="13"/>
      <c r="J108" s="13"/>
      <c r="K108" s="13"/>
      <c r="L108" s="13">
        <f t="shared" si="14"/>
        <v>0</v>
      </c>
      <c r="M108" s="12" t="s">
        <v>1070</v>
      </c>
      <c r="N108" t="s">
        <v>1071</v>
      </c>
      <c r="O108" t="s">
        <v>1072</v>
      </c>
      <c r="P108" s="1">
        <v>42228</v>
      </c>
      <c r="Q108" t="s">
        <v>1073</v>
      </c>
    </row>
    <row r="109" spans="1:17" x14ac:dyDescent="0.25">
      <c r="A109" t="s">
        <v>1928</v>
      </c>
      <c r="B109" s="2">
        <v>2</v>
      </c>
      <c r="C109" s="5"/>
      <c r="D109" t="s">
        <v>1965</v>
      </c>
      <c r="E109" s="13">
        <v>54.82</v>
      </c>
      <c r="F109" s="13">
        <v>78.8</v>
      </c>
      <c r="G109" s="13">
        <f>SUM(F109-E109)</f>
        <v>23.979999999999997</v>
      </c>
      <c r="H109" s="15">
        <v>2.8</v>
      </c>
      <c r="I109" s="13">
        <f>SUM(H109*G109)</f>
        <v>67.143999999999991</v>
      </c>
      <c r="J109" s="15">
        <f t="shared" ref="J109" si="30">SUM(I109*60)/1000</f>
        <v>4.0286399999999993</v>
      </c>
      <c r="K109" s="13">
        <v>2500</v>
      </c>
      <c r="L109" s="13">
        <f>SUM(J109*K109)</f>
        <v>10071.599999999999</v>
      </c>
      <c r="M109" s="21"/>
      <c r="N109" t="s">
        <v>1688</v>
      </c>
      <c r="O109" t="s">
        <v>1689</v>
      </c>
      <c r="P109" s="1">
        <v>42228</v>
      </c>
      <c r="Q109" t="s">
        <v>1690</v>
      </c>
    </row>
    <row r="110" spans="1:17" ht="14.45" customHeight="1" x14ac:dyDescent="0.25">
      <c r="A110" t="s">
        <v>1928</v>
      </c>
      <c r="C110" s="5"/>
      <c r="D110" t="s">
        <v>1950</v>
      </c>
      <c r="E110" s="13">
        <v>55.94</v>
      </c>
      <c r="F110" s="13"/>
      <c r="G110" s="13"/>
      <c r="H110" s="15"/>
      <c r="I110" s="13"/>
      <c r="J110" s="13"/>
      <c r="K110" s="13"/>
      <c r="L110" s="13">
        <f t="shared" si="14"/>
        <v>0</v>
      </c>
      <c r="M110" s="12" t="s">
        <v>1074</v>
      </c>
      <c r="N110" t="s">
        <v>1075</v>
      </c>
      <c r="O110" t="s">
        <v>1076</v>
      </c>
      <c r="P110" s="1">
        <v>42228</v>
      </c>
      <c r="Q110" t="s">
        <v>1077</v>
      </c>
    </row>
    <row r="111" spans="1:17" ht="14.45" customHeight="1" x14ac:dyDescent="0.25">
      <c r="A111" t="s">
        <v>1928</v>
      </c>
      <c r="C111" s="5"/>
      <c r="D111" t="s">
        <v>1923</v>
      </c>
      <c r="E111" s="13">
        <v>70.97</v>
      </c>
      <c r="F111" s="13"/>
      <c r="G111" s="13"/>
      <c r="H111" s="15"/>
      <c r="I111" s="13"/>
      <c r="J111" s="13"/>
      <c r="K111" s="13"/>
      <c r="L111" s="13">
        <f t="shared" si="14"/>
        <v>0</v>
      </c>
      <c r="M111" s="12">
        <v>3</v>
      </c>
      <c r="N111" t="s">
        <v>85</v>
      </c>
      <c r="O111" t="s">
        <v>86</v>
      </c>
      <c r="P111" s="1">
        <v>42228</v>
      </c>
      <c r="Q111" t="s">
        <v>87</v>
      </c>
    </row>
    <row r="112" spans="1:17" x14ac:dyDescent="0.25">
      <c r="A112" t="s">
        <v>1928</v>
      </c>
      <c r="B112" s="2">
        <v>2</v>
      </c>
      <c r="C112" s="9"/>
      <c r="D112" t="s">
        <v>1964</v>
      </c>
      <c r="E112" s="13">
        <v>78.8</v>
      </c>
      <c r="F112" s="13">
        <v>93.29</v>
      </c>
      <c r="G112" s="13">
        <f>SUM(F112-E112)</f>
        <v>14.490000000000009</v>
      </c>
      <c r="H112" s="15">
        <v>2.8</v>
      </c>
      <c r="I112" s="13">
        <f t="shared" ref="I112:I113" si="31">SUM(H112*G112)</f>
        <v>40.572000000000024</v>
      </c>
      <c r="J112" s="15">
        <f t="shared" ref="J112:J113" si="32">SUM(I112*60)/1000</f>
        <v>2.4343200000000014</v>
      </c>
      <c r="K112" s="13">
        <v>2000</v>
      </c>
      <c r="L112" s="13">
        <f t="shared" ref="L112:L113" si="33">SUM(J112*K112)</f>
        <v>4868.6400000000031</v>
      </c>
      <c r="M112" s="21"/>
      <c r="N112" t="s">
        <v>1512</v>
      </c>
      <c r="O112" t="s">
        <v>1513</v>
      </c>
      <c r="P112" s="1">
        <v>42228</v>
      </c>
      <c r="Q112" t="s">
        <v>1514</v>
      </c>
    </row>
    <row r="113" spans="1:17" x14ac:dyDescent="0.25">
      <c r="A113" t="s">
        <v>1928</v>
      </c>
      <c r="B113" s="2">
        <v>2</v>
      </c>
      <c r="C113" s="5"/>
      <c r="D113" t="s">
        <v>1965</v>
      </c>
      <c r="E113" s="13">
        <v>93.29</v>
      </c>
      <c r="F113" s="13">
        <v>105.55</v>
      </c>
      <c r="G113" s="13">
        <f>SUM(F113-E113)</f>
        <v>12.259999999999991</v>
      </c>
      <c r="H113" s="15">
        <v>2.8</v>
      </c>
      <c r="I113" s="13">
        <f t="shared" si="31"/>
        <v>34.327999999999975</v>
      </c>
      <c r="J113" s="15">
        <f t="shared" si="32"/>
        <v>2.0596799999999984</v>
      </c>
      <c r="K113" s="13">
        <v>2500</v>
      </c>
      <c r="L113" s="13">
        <f t="shared" si="33"/>
        <v>5149.1999999999962</v>
      </c>
      <c r="M113" s="21"/>
      <c r="N113" t="s">
        <v>1691</v>
      </c>
      <c r="O113" t="s">
        <v>1692</v>
      </c>
      <c r="P113" s="1">
        <v>42228</v>
      </c>
      <c r="Q113" t="s">
        <v>1693</v>
      </c>
    </row>
    <row r="114" spans="1:17" ht="14.45" customHeight="1" x14ac:dyDescent="0.25">
      <c r="A114" t="s">
        <v>1928</v>
      </c>
      <c r="C114" s="5"/>
      <c r="D114" t="s">
        <v>1923</v>
      </c>
      <c r="E114" s="13">
        <v>96.82</v>
      </c>
      <c r="F114" s="13"/>
      <c r="G114" s="13"/>
      <c r="H114" s="15"/>
      <c r="I114" s="13"/>
      <c r="J114" s="13"/>
      <c r="K114" s="13"/>
      <c r="L114" s="13">
        <f t="shared" si="14"/>
        <v>0</v>
      </c>
      <c r="M114" s="12">
        <v>3</v>
      </c>
      <c r="N114" t="s">
        <v>88</v>
      </c>
      <c r="O114" t="s">
        <v>89</v>
      </c>
      <c r="P114" s="1">
        <v>42228</v>
      </c>
      <c r="Q114" t="s">
        <v>90</v>
      </c>
    </row>
    <row r="115" spans="1:17" ht="14.45" customHeight="1" x14ac:dyDescent="0.25">
      <c r="A115" t="s">
        <v>1928</v>
      </c>
      <c r="C115" s="5"/>
      <c r="D115" t="s">
        <v>1923</v>
      </c>
      <c r="E115" s="13">
        <v>102.39</v>
      </c>
      <c r="F115" s="13"/>
      <c r="G115" s="13"/>
      <c r="H115" s="15"/>
      <c r="I115" s="13"/>
      <c r="J115" s="13"/>
      <c r="K115" s="13"/>
      <c r="L115" s="13">
        <f t="shared" si="14"/>
        <v>0</v>
      </c>
      <c r="M115" s="12">
        <v>3</v>
      </c>
      <c r="N115" t="s">
        <v>91</v>
      </c>
      <c r="O115" t="s">
        <v>92</v>
      </c>
      <c r="P115" s="1">
        <v>42228</v>
      </c>
      <c r="Q115" t="s">
        <v>93</v>
      </c>
    </row>
    <row r="116" spans="1:17" x14ac:dyDescent="0.25">
      <c r="A116" t="s">
        <v>1928</v>
      </c>
      <c r="B116" s="2">
        <v>4</v>
      </c>
      <c r="C116" s="9"/>
      <c r="D116" t="s">
        <v>1964</v>
      </c>
      <c r="E116" s="13">
        <v>105.55</v>
      </c>
      <c r="F116" s="13">
        <v>186.57</v>
      </c>
      <c r="G116" s="13">
        <f>SUM(F116-E116)</f>
        <v>81.02</v>
      </c>
      <c r="H116" s="15">
        <v>2.8</v>
      </c>
      <c r="I116" s="13">
        <f>SUM(H116*G116)</f>
        <v>226.85599999999997</v>
      </c>
      <c r="J116" s="15">
        <f t="shared" ref="J116" si="34">SUM(I116*60)/1000</f>
        <v>13.611359999999999</v>
      </c>
      <c r="K116" s="13">
        <v>2000</v>
      </c>
      <c r="L116" s="13">
        <f>SUM(J116*K116)</f>
        <v>27222.719999999998</v>
      </c>
      <c r="M116" s="21"/>
      <c r="N116" t="s">
        <v>1515</v>
      </c>
      <c r="O116" t="s">
        <v>1516</v>
      </c>
      <c r="P116" s="1">
        <v>42228</v>
      </c>
      <c r="Q116" t="s">
        <v>1517</v>
      </c>
    </row>
    <row r="117" spans="1:17" ht="14.45" customHeight="1" x14ac:dyDescent="0.25">
      <c r="A117" t="s">
        <v>1928</v>
      </c>
      <c r="C117" s="5"/>
      <c r="D117" t="s">
        <v>1960</v>
      </c>
      <c r="E117" s="13">
        <v>186.57</v>
      </c>
      <c r="F117" s="13">
        <v>226.8</v>
      </c>
      <c r="G117" s="13">
        <f t="shared" ref="G117:G123" si="35">SUM(F117-E117)</f>
        <v>40.230000000000018</v>
      </c>
      <c r="H117" s="15"/>
      <c r="I117" s="13"/>
      <c r="J117" s="13"/>
      <c r="K117" s="13"/>
      <c r="L117" s="13">
        <f t="shared" si="14"/>
        <v>0</v>
      </c>
      <c r="M117" s="12" t="s">
        <v>1343</v>
      </c>
      <c r="N117" t="s">
        <v>1344</v>
      </c>
      <c r="O117" t="s">
        <v>1345</v>
      </c>
      <c r="P117" s="1">
        <v>42228</v>
      </c>
      <c r="Q117" t="s">
        <v>1346</v>
      </c>
    </row>
    <row r="118" spans="1:17" x14ac:dyDescent="0.25">
      <c r="A118" t="s">
        <v>1928</v>
      </c>
      <c r="B118" s="2">
        <v>2</v>
      </c>
      <c r="C118" s="5"/>
      <c r="D118" t="s">
        <v>1965</v>
      </c>
      <c r="E118" s="13">
        <v>186.57</v>
      </c>
      <c r="F118" s="13">
        <v>226.8</v>
      </c>
      <c r="G118" s="13">
        <f t="shared" si="35"/>
        <v>40.230000000000018</v>
      </c>
      <c r="H118" s="15">
        <v>2.8</v>
      </c>
      <c r="I118" s="13">
        <f>SUM(H118*G118)</f>
        <v>112.64400000000005</v>
      </c>
      <c r="J118" s="15">
        <f t="shared" ref="J118" si="36">SUM(I118*60)/1000</f>
        <v>6.7586400000000033</v>
      </c>
      <c r="K118" s="13">
        <v>2500</v>
      </c>
      <c r="L118" s="13">
        <f>SUM(J118*K118)</f>
        <v>16896.600000000009</v>
      </c>
      <c r="M118" s="21"/>
      <c r="N118" t="s">
        <v>1344</v>
      </c>
      <c r="O118" t="s">
        <v>1345</v>
      </c>
      <c r="P118" s="1">
        <v>42228</v>
      </c>
      <c r="Q118" t="s">
        <v>1694</v>
      </c>
    </row>
    <row r="119" spans="1:17" ht="14.45" customHeight="1" x14ac:dyDescent="0.25">
      <c r="A119" t="s">
        <v>1928</v>
      </c>
      <c r="C119" s="9"/>
      <c r="D119" t="s">
        <v>1960</v>
      </c>
      <c r="E119" s="13">
        <v>226.8</v>
      </c>
      <c r="F119" s="13">
        <v>264.70999999999998</v>
      </c>
      <c r="G119" s="13">
        <f t="shared" si="35"/>
        <v>37.909999999999968</v>
      </c>
      <c r="H119" s="15"/>
      <c r="I119" s="13"/>
      <c r="J119" s="13"/>
      <c r="K119" s="13"/>
      <c r="L119" s="13">
        <f t="shared" si="14"/>
        <v>0</v>
      </c>
      <c r="M119" s="12" t="s">
        <v>1347</v>
      </c>
      <c r="N119" t="s">
        <v>1348</v>
      </c>
      <c r="O119" t="s">
        <v>1349</v>
      </c>
      <c r="P119" s="1">
        <v>42228</v>
      </c>
      <c r="Q119" t="s">
        <v>1350</v>
      </c>
    </row>
    <row r="120" spans="1:17" x14ac:dyDescent="0.25">
      <c r="A120" t="s">
        <v>1928</v>
      </c>
      <c r="B120" s="2">
        <v>2</v>
      </c>
      <c r="C120" s="9"/>
      <c r="D120" t="s">
        <v>1964</v>
      </c>
      <c r="E120" s="13">
        <v>226.8</v>
      </c>
      <c r="F120" s="13">
        <v>235.53</v>
      </c>
      <c r="G120" s="13">
        <f t="shared" si="35"/>
        <v>8.7299999999999898</v>
      </c>
      <c r="H120" s="15">
        <v>2.8</v>
      </c>
      <c r="I120" s="13">
        <f t="shared" ref="I120:I123" si="37">SUM(H120*G120)</f>
        <v>24.443999999999971</v>
      </c>
      <c r="J120" s="15">
        <f t="shared" ref="J120:J123" si="38">SUM(I120*60)/1000</f>
        <v>1.4666399999999984</v>
      </c>
      <c r="K120" s="13">
        <v>2000</v>
      </c>
      <c r="L120" s="13">
        <f t="shared" ref="L120:L123" si="39">SUM(J120*K120)</f>
        <v>2933.2799999999966</v>
      </c>
      <c r="M120" s="21"/>
      <c r="N120" t="s">
        <v>1348</v>
      </c>
      <c r="O120" t="s">
        <v>1349</v>
      </c>
      <c r="P120" s="1">
        <v>42228</v>
      </c>
      <c r="Q120" t="s">
        <v>1518</v>
      </c>
    </row>
    <row r="121" spans="1:17" x14ac:dyDescent="0.25">
      <c r="A121" t="s">
        <v>1928</v>
      </c>
      <c r="B121" s="2">
        <v>2</v>
      </c>
      <c r="C121" s="5"/>
      <c r="D121" t="s">
        <v>1965</v>
      </c>
      <c r="E121" s="13">
        <v>235.53</v>
      </c>
      <c r="F121" s="13">
        <v>266.89999999999998</v>
      </c>
      <c r="G121" s="13">
        <f t="shared" si="35"/>
        <v>31.369999999999976</v>
      </c>
      <c r="H121" s="15">
        <v>2.8</v>
      </c>
      <c r="I121" s="13">
        <f t="shared" si="37"/>
        <v>87.835999999999927</v>
      </c>
      <c r="J121" s="15">
        <f t="shared" si="38"/>
        <v>5.2701599999999953</v>
      </c>
      <c r="K121" s="13">
        <v>2500</v>
      </c>
      <c r="L121" s="13">
        <f t="shared" si="39"/>
        <v>13175.399999999989</v>
      </c>
      <c r="M121" s="21"/>
      <c r="N121" t="s">
        <v>1695</v>
      </c>
      <c r="O121" t="s">
        <v>1696</v>
      </c>
      <c r="P121" s="1">
        <v>42228</v>
      </c>
      <c r="Q121" t="s">
        <v>1697</v>
      </c>
    </row>
    <row r="122" spans="1:17" x14ac:dyDescent="0.25">
      <c r="A122" t="s">
        <v>1928</v>
      </c>
      <c r="B122" s="2">
        <v>2</v>
      </c>
      <c r="C122" s="9"/>
      <c r="D122" t="s">
        <v>1964</v>
      </c>
      <c r="E122" s="13">
        <v>266.89999999999998</v>
      </c>
      <c r="F122" s="13">
        <v>319.5</v>
      </c>
      <c r="G122" s="13">
        <f t="shared" si="35"/>
        <v>52.600000000000023</v>
      </c>
      <c r="H122" s="15">
        <v>2.8</v>
      </c>
      <c r="I122" s="13">
        <f t="shared" si="37"/>
        <v>147.28000000000006</v>
      </c>
      <c r="J122" s="15">
        <f t="shared" si="38"/>
        <v>8.8368000000000038</v>
      </c>
      <c r="K122" s="13">
        <v>2000</v>
      </c>
      <c r="L122" s="13">
        <f t="shared" si="39"/>
        <v>17673.600000000006</v>
      </c>
      <c r="M122" s="21"/>
      <c r="N122" t="s">
        <v>1519</v>
      </c>
      <c r="O122" t="s">
        <v>1520</v>
      </c>
      <c r="P122" s="1">
        <v>42228</v>
      </c>
      <c r="Q122" t="s">
        <v>1521</v>
      </c>
    </row>
    <row r="123" spans="1:17" x14ac:dyDescent="0.25">
      <c r="A123" t="s">
        <v>1928</v>
      </c>
      <c r="B123" s="2">
        <v>2</v>
      </c>
      <c r="C123" s="5"/>
      <c r="D123" t="s">
        <v>1965</v>
      </c>
      <c r="E123" s="13">
        <v>319.5</v>
      </c>
      <c r="F123" s="13">
        <v>378.81</v>
      </c>
      <c r="G123" s="13">
        <f t="shared" si="35"/>
        <v>59.31</v>
      </c>
      <c r="H123" s="15">
        <v>2.5</v>
      </c>
      <c r="I123" s="13">
        <f t="shared" si="37"/>
        <v>148.27500000000001</v>
      </c>
      <c r="J123" s="15">
        <f t="shared" si="38"/>
        <v>8.8964999999999996</v>
      </c>
      <c r="K123" s="13">
        <v>2500</v>
      </c>
      <c r="L123" s="13">
        <f t="shared" si="39"/>
        <v>22241.25</v>
      </c>
      <c r="M123" s="21"/>
      <c r="N123" t="s">
        <v>1698</v>
      </c>
      <c r="O123" t="s">
        <v>1699</v>
      </c>
      <c r="P123" s="1">
        <v>42228</v>
      </c>
      <c r="Q123" t="s">
        <v>1700</v>
      </c>
    </row>
    <row r="124" spans="1:17" ht="14.45" customHeight="1" x14ac:dyDescent="0.25">
      <c r="A124" t="s">
        <v>1928</v>
      </c>
      <c r="C124" s="5"/>
      <c r="D124" t="s">
        <v>2000</v>
      </c>
      <c r="E124" s="13">
        <v>323.47000000000003</v>
      </c>
      <c r="F124" s="13"/>
      <c r="G124" s="13"/>
      <c r="H124" s="15">
        <v>2.5</v>
      </c>
      <c r="I124" s="13"/>
      <c r="J124" s="13"/>
      <c r="K124" s="13"/>
      <c r="L124" s="13">
        <f t="shared" si="14"/>
        <v>0</v>
      </c>
      <c r="M124" s="12" t="s">
        <v>1018</v>
      </c>
      <c r="N124" t="s">
        <v>1078</v>
      </c>
      <c r="O124" t="s">
        <v>1079</v>
      </c>
      <c r="P124" s="1">
        <v>42228</v>
      </c>
      <c r="Q124" t="s">
        <v>1080</v>
      </c>
    </row>
    <row r="125" spans="1:17" ht="14.45" customHeight="1" x14ac:dyDescent="0.25">
      <c r="A125" t="s">
        <v>1928</v>
      </c>
      <c r="D125" t="s">
        <v>1960</v>
      </c>
      <c r="E125" s="13">
        <v>335.61</v>
      </c>
      <c r="F125" s="13">
        <v>435.08</v>
      </c>
      <c r="G125" s="13">
        <f>SUM(F125-E125)</f>
        <v>99.46999999999997</v>
      </c>
      <c r="H125" s="15"/>
      <c r="I125" s="13"/>
      <c r="J125" s="13"/>
      <c r="K125" s="13"/>
      <c r="L125" s="13">
        <f t="shared" si="14"/>
        <v>0</v>
      </c>
      <c r="M125" s="12" t="s">
        <v>1968</v>
      </c>
      <c r="N125" t="s">
        <v>1351</v>
      </c>
      <c r="O125" t="s">
        <v>1275</v>
      </c>
      <c r="P125" s="1">
        <v>42228</v>
      </c>
      <c r="Q125" t="s">
        <v>1352</v>
      </c>
    </row>
    <row r="126" spans="1:17" ht="14.45" customHeight="1" x14ac:dyDescent="0.25">
      <c r="A126" t="s">
        <v>1928</v>
      </c>
      <c r="C126" s="5"/>
      <c r="D126" t="s">
        <v>1947</v>
      </c>
      <c r="E126" s="13">
        <v>345.46</v>
      </c>
      <c r="F126" s="13"/>
      <c r="G126" s="13"/>
      <c r="H126" s="15"/>
      <c r="I126" s="13"/>
      <c r="J126" s="13"/>
      <c r="K126" s="13"/>
      <c r="L126" s="13">
        <f t="shared" si="14"/>
        <v>0</v>
      </c>
      <c r="M126" s="12">
        <v>2</v>
      </c>
      <c r="N126" t="s">
        <v>515</v>
      </c>
      <c r="O126" t="s">
        <v>516</v>
      </c>
      <c r="P126" s="1">
        <v>42228</v>
      </c>
      <c r="Q126" t="s">
        <v>517</v>
      </c>
    </row>
    <row r="127" spans="1:17" ht="14.45" customHeight="1" x14ac:dyDescent="0.25">
      <c r="A127" t="s">
        <v>1928</v>
      </c>
      <c r="C127" s="5"/>
      <c r="D127" t="s">
        <v>1947</v>
      </c>
      <c r="E127" s="13">
        <v>353.39</v>
      </c>
      <c r="F127" s="13"/>
      <c r="G127" s="13"/>
      <c r="H127" s="15"/>
      <c r="I127" s="13"/>
      <c r="J127" s="13"/>
      <c r="K127" s="13"/>
      <c r="L127" s="13">
        <f t="shared" si="14"/>
        <v>0</v>
      </c>
      <c r="M127" s="12">
        <v>1</v>
      </c>
      <c r="N127" t="s">
        <v>518</v>
      </c>
      <c r="O127" t="s">
        <v>519</v>
      </c>
      <c r="P127" s="1">
        <v>42228</v>
      </c>
      <c r="Q127" t="s">
        <v>520</v>
      </c>
    </row>
    <row r="128" spans="1:17" ht="14.45" customHeight="1" x14ac:dyDescent="0.25">
      <c r="A128" t="s">
        <v>1928</v>
      </c>
      <c r="C128" s="5"/>
      <c r="D128" t="s">
        <v>1923</v>
      </c>
      <c r="E128" s="13">
        <v>354.4</v>
      </c>
      <c r="F128" s="13"/>
      <c r="G128" s="13"/>
      <c r="H128" s="15"/>
      <c r="I128" s="13"/>
      <c r="J128" s="13"/>
      <c r="K128" s="13"/>
      <c r="L128" s="13">
        <f t="shared" si="14"/>
        <v>0</v>
      </c>
      <c r="M128" s="12">
        <v>2</v>
      </c>
      <c r="N128" t="s">
        <v>94</v>
      </c>
      <c r="O128" t="s">
        <v>95</v>
      </c>
      <c r="P128" s="1">
        <v>42228</v>
      </c>
      <c r="Q128" t="s">
        <v>96</v>
      </c>
    </row>
    <row r="129" spans="1:17" ht="14.45" customHeight="1" x14ac:dyDescent="0.25">
      <c r="A129" t="s">
        <v>1928</v>
      </c>
      <c r="C129" s="5"/>
      <c r="D129" t="s">
        <v>1947</v>
      </c>
      <c r="E129" s="13">
        <v>362.53</v>
      </c>
      <c r="F129" s="13"/>
      <c r="G129" s="13"/>
      <c r="H129" s="15"/>
      <c r="I129" s="13"/>
      <c r="J129" s="13"/>
      <c r="K129" s="13"/>
      <c r="L129" s="13">
        <f t="shared" si="14"/>
        <v>0</v>
      </c>
      <c r="M129" s="12">
        <v>2</v>
      </c>
      <c r="N129" t="s">
        <v>521</v>
      </c>
      <c r="O129" t="s">
        <v>522</v>
      </c>
      <c r="P129" s="1">
        <v>42228</v>
      </c>
      <c r="Q129" t="s">
        <v>523</v>
      </c>
    </row>
    <row r="130" spans="1:17" ht="14.45" customHeight="1" x14ac:dyDescent="0.25">
      <c r="A130" t="s">
        <v>1928</v>
      </c>
      <c r="C130" s="5"/>
      <c r="D130" t="s">
        <v>1923</v>
      </c>
      <c r="E130" s="13">
        <v>367.09</v>
      </c>
      <c r="F130" s="13"/>
      <c r="G130" s="13"/>
      <c r="H130" s="15"/>
      <c r="I130" s="13"/>
      <c r="J130" s="13"/>
      <c r="K130" s="13"/>
      <c r="L130" s="13">
        <f t="shared" si="14"/>
        <v>0</v>
      </c>
      <c r="M130" s="12">
        <v>2</v>
      </c>
      <c r="N130" t="s">
        <v>97</v>
      </c>
      <c r="O130" t="s">
        <v>98</v>
      </c>
      <c r="P130" s="1">
        <v>42228</v>
      </c>
      <c r="Q130" t="s">
        <v>99</v>
      </c>
    </row>
    <row r="131" spans="1:17" x14ac:dyDescent="0.25">
      <c r="A131" t="s">
        <v>1928</v>
      </c>
      <c r="B131" s="2">
        <v>3</v>
      </c>
      <c r="C131" s="9"/>
      <c r="D131" t="s">
        <v>1964</v>
      </c>
      <c r="E131" s="13">
        <v>378.81</v>
      </c>
      <c r="F131" s="13">
        <v>430.83</v>
      </c>
      <c r="G131" s="13">
        <f>SUM(F131-E131)</f>
        <v>52.019999999999982</v>
      </c>
      <c r="H131" s="15">
        <v>2.5</v>
      </c>
      <c r="I131" s="13">
        <f>SUM(H131*G131)</f>
        <v>130.04999999999995</v>
      </c>
      <c r="J131" s="15">
        <f t="shared" ref="J131" si="40">SUM(I131*60)/1000</f>
        <v>7.8029999999999973</v>
      </c>
      <c r="K131" s="13">
        <v>2000</v>
      </c>
      <c r="L131" s="13">
        <f>SUM(J131*K131)</f>
        <v>15605.999999999995</v>
      </c>
      <c r="M131" s="21"/>
      <c r="N131" t="s">
        <v>1522</v>
      </c>
      <c r="O131" t="s">
        <v>1523</v>
      </c>
      <c r="P131" s="1">
        <v>42228</v>
      </c>
      <c r="Q131" t="s">
        <v>1524</v>
      </c>
    </row>
    <row r="132" spans="1:17" ht="14.45" customHeight="1" x14ac:dyDescent="0.25">
      <c r="A132" t="s">
        <v>1928</v>
      </c>
      <c r="C132" s="9"/>
      <c r="D132" t="s">
        <v>1947</v>
      </c>
      <c r="E132" s="13">
        <v>402.93</v>
      </c>
      <c r="F132" s="13"/>
      <c r="G132" s="13"/>
      <c r="H132" s="15"/>
      <c r="I132" s="13"/>
      <c r="J132" s="13"/>
      <c r="K132" s="13"/>
      <c r="L132" s="13">
        <f t="shared" ref="L132:L193" si="41">SUM(G132*K132)</f>
        <v>0</v>
      </c>
      <c r="M132" s="12">
        <v>1</v>
      </c>
      <c r="N132" t="s">
        <v>524</v>
      </c>
      <c r="O132" t="s">
        <v>525</v>
      </c>
      <c r="P132" s="1">
        <v>42228</v>
      </c>
      <c r="Q132" t="s">
        <v>526</v>
      </c>
    </row>
    <row r="133" spans="1:17" x14ac:dyDescent="0.25">
      <c r="A133" t="s">
        <v>1928</v>
      </c>
      <c r="B133" s="2">
        <v>2</v>
      </c>
      <c r="C133" s="5"/>
      <c r="D133" t="s">
        <v>1965</v>
      </c>
      <c r="E133" s="13">
        <v>430.83</v>
      </c>
      <c r="F133" s="13">
        <v>439.32</v>
      </c>
      <c r="G133" s="13">
        <f>SUM(F133-E133)</f>
        <v>8.4900000000000091</v>
      </c>
      <c r="H133" s="15">
        <v>2.5</v>
      </c>
      <c r="I133" s="13">
        <f>SUM(H133*G133)</f>
        <v>21.225000000000023</v>
      </c>
      <c r="J133" s="15">
        <f t="shared" ref="J133" si="42">SUM(I133*60)/1000</f>
        <v>1.2735000000000014</v>
      </c>
      <c r="K133" s="13">
        <v>2500</v>
      </c>
      <c r="L133" s="13">
        <f>SUM(J133*K133)</f>
        <v>3183.7500000000036</v>
      </c>
      <c r="M133" s="21"/>
      <c r="N133" t="s">
        <v>1701</v>
      </c>
      <c r="O133" t="s">
        <v>1702</v>
      </c>
      <c r="P133" s="1">
        <v>42228</v>
      </c>
      <c r="Q133" t="s">
        <v>1703</v>
      </c>
    </row>
    <row r="134" spans="1:17" ht="14.45" customHeight="1" x14ac:dyDescent="0.25">
      <c r="A134" t="s">
        <v>1928</v>
      </c>
      <c r="C134" s="5"/>
      <c r="D134" t="s">
        <v>1923</v>
      </c>
      <c r="E134" s="13">
        <v>435.08</v>
      </c>
      <c r="F134" s="13"/>
      <c r="G134" s="13"/>
      <c r="H134" s="15"/>
      <c r="I134" s="13"/>
      <c r="J134" s="13"/>
      <c r="K134" s="13"/>
      <c r="L134" s="13">
        <f t="shared" si="41"/>
        <v>0</v>
      </c>
      <c r="M134" s="12">
        <v>2</v>
      </c>
      <c r="N134" t="s">
        <v>100</v>
      </c>
      <c r="O134" t="s">
        <v>101</v>
      </c>
      <c r="P134" s="1">
        <v>42228</v>
      </c>
      <c r="Q134" t="s">
        <v>102</v>
      </c>
    </row>
    <row r="135" spans="1:17" x14ac:dyDescent="0.25">
      <c r="A135" t="s">
        <v>1928</v>
      </c>
      <c r="B135" s="2">
        <v>3</v>
      </c>
      <c r="C135" s="9"/>
      <c r="D135" t="s">
        <v>1964</v>
      </c>
      <c r="E135" s="13">
        <v>439.32</v>
      </c>
      <c r="F135" s="13">
        <v>473.8</v>
      </c>
      <c r="G135" s="13">
        <f>SUM(F135-E135)</f>
        <v>34.480000000000018</v>
      </c>
      <c r="H135" s="15">
        <v>2.5</v>
      </c>
      <c r="I135" s="13">
        <f>SUM(H135*G135)</f>
        <v>86.200000000000045</v>
      </c>
      <c r="J135" s="15">
        <f t="shared" ref="J135" si="43">SUM(I135*60)/1000</f>
        <v>5.1720000000000024</v>
      </c>
      <c r="K135" s="13">
        <v>2000</v>
      </c>
      <c r="L135" s="13">
        <f>SUM(J135*K135)</f>
        <v>10344.000000000005</v>
      </c>
      <c r="M135" s="21"/>
      <c r="N135" t="s">
        <v>1525</v>
      </c>
      <c r="O135" t="s">
        <v>1526</v>
      </c>
      <c r="P135" s="1">
        <v>42228</v>
      </c>
      <c r="Q135" t="s">
        <v>1527</v>
      </c>
    </row>
    <row r="136" spans="1:17" ht="14.45" customHeight="1" x14ac:dyDescent="0.25">
      <c r="E136" s="13"/>
      <c r="F136" s="13"/>
      <c r="G136" s="13"/>
      <c r="H136" s="15"/>
      <c r="I136" s="13"/>
      <c r="J136" s="13"/>
      <c r="K136" s="13"/>
      <c r="L136" s="13">
        <f t="shared" si="41"/>
        <v>0</v>
      </c>
      <c r="P136" s="1"/>
    </row>
    <row r="137" spans="1:17" ht="14.45" customHeight="1" x14ac:dyDescent="0.25">
      <c r="A137" t="s">
        <v>1929</v>
      </c>
      <c r="D137" t="s">
        <v>1959</v>
      </c>
      <c r="E137" s="13">
        <v>0</v>
      </c>
      <c r="F137" s="13">
        <v>1527</v>
      </c>
      <c r="G137" s="13">
        <f>SUM(F137-E137)</f>
        <v>1527</v>
      </c>
      <c r="H137" s="15">
        <v>2.5</v>
      </c>
      <c r="I137" s="13"/>
      <c r="J137" s="13"/>
      <c r="K137" s="13"/>
      <c r="L137" s="13">
        <f t="shared" si="41"/>
        <v>0</v>
      </c>
      <c r="M137" s="12" t="s">
        <v>1992</v>
      </c>
      <c r="N137" t="s">
        <v>1274</v>
      </c>
      <c r="O137" t="s">
        <v>1275</v>
      </c>
      <c r="P137" s="1">
        <v>42228</v>
      </c>
      <c r="Q137" t="s">
        <v>1276</v>
      </c>
    </row>
    <row r="138" spans="1:17" x14ac:dyDescent="0.25">
      <c r="A138" t="s">
        <v>1929</v>
      </c>
      <c r="B138" s="2">
        <v>4</v>
      </c>
      <c r="C138" s="9"/>
      <c r="D138" t="s">
        <v>1964</v>
      </c>
      <c r="E138" s="13">
        <v>0</v>
      </c>
      <c r="F138" s="13">
        <v>9.18</v>
      </c>
      <c r="G138" s="13">
        <f t="shared" ref="G138:G199" si="44">SUM(F138-E138)</f>
        <v>9.18</v>
      </c>
      <c r="H138" s="15">
        <v>2.5</v>
      </c>
      <c r="I138" s="13">
        <f t="shared" ref="I138:I139" si="45">SUM(H138*G138)</f>
        <v>22.95</v>
      </c>
      <c r="J138" s="15">
        <f t="shared" ref="J138:J139" si="46">SUM(I138*60)/1000</f>
        <v>1.377</v>
      </c>
      <c r="K138" s="13">
        <v>2000</v>
      </c>
      <c r="L138" s="13">
        <f t="shared" ref="L138:L139" si="47">SUM(J138*K138)</f>
        <v>2754</v>
      </c>
      <c r="M138" s="21"/>
      <c r="N138" t="s">
        <v>1274</v>
      </c>
      <c r="O138" t="s">
        <v>1275</v>
      </c>
      <c r="P138" s="1">
        <v>42228</v>
      </c>
      <c r="Q138" t="s">
        <v>1528</v>
      </c>
    </row>
    <row r="139" spans="1:17" x14ac:dyDescent="0.25">
      <c r="A139" t="s">
        <v>1929</v>
      </c>
      <c r="B139" s="2">
        <v>2</v>
      </c>
      <c r="C139" s="5"/>
      <c r="D139" t="s">
        <v>1965</v>
      </c>
      <c r="E139" s="13">
        <v>9.18</v>
      </c>
      <c r="F139" s="13">
        <v>67.62</v>
      </c>
      <c r="G139" s="13">
        <f t="shared" si="44"/>
        <v>58.440000000000005</v>
      </c>
      <c r="H139" s="15">
        <v>2.5</v>
      </c>
      <c r="I139" s="13">
        <f t="shared" si="45"/>
        <v>146.10000000000002</v>
      </c>
      <c r="J139" s="15">
        <f t="shared" si="46"/>
        <v>8.7660000000000018</v>
      </c>
      <c r="K139" s="13">
        <v>2500</v>
      </c>
      <c r="L139" s="13">
        <f t="shared" si="47"/>
        <v>21915.000000000004</v>
      </c>
      <c r="M139" s="21"/>
      <c r="N139" t="s">
        <v>1704</v>
      </c>
      <c r="O139" t="s">
        <v>1705</v>
      </c>
      <c r="P139" s="1">
        <v>42228</v>
      </c>
      <c r="Q139" t="s">
        <v>1706</v>
      </c>
    </row>
    <row r="140" spans="1:17" ht="14.45" customHeight="1" x14ac:dyDescent="0.25">
      <c r="A140" t="s">
        <v>1929</v>
      </c>
      <c r="C140" s="5"/>
      <c r="D140" t="s">
        <v>1960</v>
      </c>
      <c r="E140" s="13">
        <v>12.94</v>
      </c>
      <c r="F140" s="13">
        <v>33.450000000000003</v>
      </c>
      <c r="G140" s="13">
        <f t="shared" si="44"/>
        <v>20.510000000000005</v>
      </c>
      <c r="H140" s="15"/>
      <c r="I140" s="13"/>
      <c r="J140" s="13"/>
      <c r="K140" s="13"/>
      <c r="L140" s="13">
        <f t="shared" si="41"/>
        <v>0</v>
      </c>
      <c r="M140" s="12" t="s">
        <v>1353</v>
      </c>
      <c r="N140" t="s">
        <v>1354</v>
      </c>
      <c r="O140" t="s">
        <v>1355</v>
      </c>
      <c r="P140" s="1">
        <v>42228</v>
      </c>
      <c r="Q140" t="s">
        <v>1356</v>
      </c>
    </row>
    <row r="141" spans="1:17" ht="14.45" customHeight="1" x14ac:dyDescent="0.25">
      <c r="A141" t="s">
        <v>1929</v>
      </c>
      <c r="C141" s="5"/>
      <c r="D141" t="s">
        <v>1947</v>
      </c>
      <c r="E141" s="13">
        <v>43.28</v>
      </c>
      <c r="F141" s="13"/>
      <c r="G141" s="13"/>
      <c r="H141" s="15"/>
      <c r="I141" s="13"/>
      <c r="J141" s="13"/>
      <c r="K141" s="13"/>
      <c r="L141" s="13">
        <f t="shared" si="41"/>
        <v>0</v>
      </c>
      <c r="M141" s="12">
        <v>3</v>
      </c>
      <c r="N141" t="s">
        <v>527</v>
      </c>
      <c r="O141" t="s">
        <v>528</v>
      </c>
      <c r="P141" s="1">
        <v>42228</v>
      </c>
      <c r="Q141" t="s">
        <v>529</v>
      </c>
    </row>
    <row r="142" spans="1:17" ht="14.45" customHeight="1" x14ac:dyDescent="0.25">
      <c r="A142" t="s">
        <v>1929</v>
      </c>
      <c r="C142" s="5"/>
      <c r="D142" t="s">
        <v>1947</v>
      </c>
      <c r="E142" s="13">
        <v>44.02</v>
      </c>
      <c r="F142" s="13"/>
      <c r="G142" s="13"/>
      <c r="H142" s="15"/>
      <c r="I142" s="13"/>
      <c r="J142" s="13"/>
      <c r="K142" s="13"/>
      <c r="L142" s="13">
        <f t="shared" si="41"/>
        <v>0</v>
      </c>
      <c r="M142" s="12">
        <v>3</v>
      </c>
      <c r="N142" t="s">
        <v>530</v>
      </c>
      <c r="O142" t="s">
        <v>531</v>
      </c>
      <c r="P142" s="1">
        <v>42228</v>
      </c>
      <c r="Q142" t="s">
        <v>532</v>
      </c>
    </row>
    <row r="143" spans="1:17" ht="14.45" customHeight="1" x14ac:dyDescent="0.25">
      <c r="A143" t="s">
        <v>1929</v>
      </c>
      <c r="C143" s="5"/>
      <c r="D143" t="s">
        <v>1947</v>
      </c>
      <c r="E143" s="13">
        <v>55.09</v>
      </c>
      <c r="F143" s="13"/>
      <c r="G143" s="13"/>
      <c r="H143" s="15"/>
      <c r="I143" s="13"/>
      <c r="J143" s="13"/>
      <c r="K143" s="13"/>
      <c r="L143" s="13">
        <f t="shared" si="41"/>
        <v>0</v>
      </c>
      <c r="M143" s="12">
        <v>3</v>
      </c>
      <c r="N143" t="s">
        <v>533</v>
      </c>
      <c r="O143" t="s">
        <v>534</v>
      </c>
      <c r="P143" s="1">
        <v>42228</v>
      </c>
      <c r="Q143" t="s">
        <v>535</v>
      </c>
    </row>
    <row r="144" spans="1:17" ht="14.45" customHeight="1" x14ac:dyDescent="0.25">
      <c r="A144" t="s">
        <v>1929</v>
      </c>
      <c r="C144" s="5"/>
      <c r="D144" t="s">
        <v>1947</v>
      </c>
      <c r="E144" s="13">
        <v>59.85</v>
      </c>
      <c r="F144" s="13"/>
      <c r="G144" s="13"/>
      <c r="H144" s="15"/>
      <c r="I144" s="13"/>
      <c r="J144" s="13"/>
      <c r="K144" s="13"/>
      <c r="L144" s="13">
        <f t="shared" si="41"/>
        <v>0</v>
      </c>
      <c r="M144" s="12">
        <v>3</v>
      </c>
      <c r="N144" t="s">
        <v>536</v>
      </c>
      <c r="O144" t="s">
        <v>537</v>
      </c>
      <c r="P144" s="1">
        <v>42228</v>
      </c>
      <c r="Q144" t="s">
        <v>538</v>
      </c>
    </row>
    <row r="145" spans="1:17" x14ac:dyDescent="0.25">
      <c r="A145" t="s">
        <v>1929</v>
      </c>
      <c r="B145" s="2">
        <v>2</v>
      </c>
      <c r="C145" s="9"/>
      <c r="D145" t="s">
        <v>1964</v>
      </c>
      <c r="E145" s="13">
        <v>67.62</v>
      </c>
      <c r="F145" s="13">
        <v>98.06</v>
      </c>
      <c r="G145" s="13">
        <f t="shared" si="44"/>
        <v>30.439999999999998</v>
      </c>
      <c r="H145" s="15">
        <v>2.5</v>
      </c>
      <c r="I145" s="13">
        <f t="shared" ref="I145:I146" si="48">SUM(H145*G145)</f>
        <v>76.099999999999994</v>
      </c>
      <c r="J145" s="15">
        <f t="shared" ref="J145:J146" si="49">SUM(I145*60)/1000</f>
        <v>4.5659999999999998</v>
      </c>
      <c r="K145" s="13">
        <v>2000</v>
      </c>
      <c r="L145" s="13">
        <f t="shared" ref="L145:L146" si="50">SUM(J145*K145)</f>
        <v>9132</v>
      </c>
      <c r="M145" s="21"/>
      <c r="N145" t="s">
        <v>1529</v>
      </c>
      <c r="O145" t="s">
        <v>1530</v>
      </c>
      <c r="P145" s="1">
        <v>42228</v>
      </c>
      <c r="Q145" t="s">
        <v>1531</v>
      </c>
    </row>
    <row r="146" spans="1:17" x14ac:dyDescent="0.25">
      <c r="A146" t="s">
        <v>1929</v>
      </c>
      <c r="B146" s="2">
        <v>2</v>
      </c>
      <c r="C146" s="5"/>
      <c r="D146" t="s">
        <v>1965</v>
      </c>
      <c r="E146" s="13">
        <v>98.06</v>
      </c>
      <c r="F146" s="13">
        <v>156.65</v>
      </c>
      <c r="G146" s="13">
        <f t="shared" si="44"/>
        <v>58.59</v>
      </c>
      <c r="H146" s="15">
        <v>3.1</v>
      </c>
      <c r="I146" s="13">
        <f t="shared" si="48"/>
        <v>181.62900000000002</v>
      </c>
      <c r="J146" s="15">
        <f t="shared" si="49"/>
        <v>10.897740000000002</v>
      </c>
      <c r="K146" s="13">
        <v>2500</v>
      </c>
      <c r="L146" s="13">
        <f t="shared" si="50"/>
        <v>27244.350000000006</v>
      </c>
      <c r="M146" s="21"/>
      <c r="N146" t="s">
        <v>1707</v>
      </c>
      <c r="O146" t="s">
        <v>1708</v>
      </c>
      <c r="P146" s="1">
        <v>42228</v>
      </c>
      <c r="Q146" t="s">
        <v>1709</v>
      </c>
    </row>
    <row r="147" spans="1:17" ht="14.45" customHeight="1" x14ac:dyDescent="0.25">
      <c r="A147" t="s">
        <v>1929</v>
      </c>
      <c r="C147" s="5"/>
      <c r="D147" t="s">
        <v>1960</v>
      </c>
      <c r="E147" s="13">
        <v>102.05</v>
      </c>
      <c r="F147" s="13">
        <v>123.79</v>
      </c>
      <c r="G147" s="13">
        <f t="shared" si="44"/>
        <v>21.740000000000009</v>
      </c>
      <c r="H147" s="15"/>
      <c r="I147" s="13"/>
      <c r="J147" s="13"/>
      <c r="K147" s="13"/>
      <c r="L147" s="13">
        <f t="shared" si="41"/>
        <v>0</v>
      </c>
      <c r="M147" s="12" t="s">
        <v>1357</v>
      </c>
      <c r="N147" t="s">
        <v>1358</v>
      </c>
      <c r="O147" t="s">
        <v>1359</v>
      </c>
      <c r="P147" s="1">
        <v>42228</v>
      </c>
      <c r="Q147" t="s">
        <v>1360</v>
      </c>
    </row>
    <row r="148" spans="1:17" ht="14.45" customHeight="1" x14ac:dyDescent="0.25">
      <c r="A148" t="s">
        <v>1929</v>
      </c>
      <c r="C148" s="5"/>
      <c r="D148" t="s">
        <v>1947</v>
      </c>
      <c r="E148" s="13">
        <v>127.16</v>
      </c>
      <c r="F148" s="13"/>
      <c r="G148" s="13"/>
      <c r="H148" s="15"/>
      <c r="I148" s="13"/>
      <c r="J148" s="13"/>
      <c r="K148" s="13"/>
      <c r="L148" s="13">
        <f t="shared" si="41"/>
        <v>0</v>
      </c>
      <c r="M148" s="12">
        <v>1</v>
      </c>
      <c r="N148" t="s">
        <v>539</v>
      </c>
      <c r="O148" t="s">
        <v>540</v>
      </c>
      <c r="P148" s="1">
        <v>42228</v>
      </c>
      <c r="Q148" t="s">
        <v>541</v>
      </c>
    </row>
    <row r="149" spans="1:17" ht="14.45" customHeight="1" x14ac:dyDescent="0.25">
      <c r="A149" t="s">
        <v>1929</v>
      </c>
      <c r="C149" s="5"/>
      <c r="D149" t="s">
        <v>1947</v>
      </c>
      <c r="E149" s="13">
        <v>141.13</v>
      </c>
      <c r="F149" s="13"/>
      <c r="G149" s="13"/>
      <c r="H149" s="15"/>
      <c r="I149" s="13"/>
      <c r="J149" s="13"/>
      <c r="K149" s="13"/>
      <c r="L149" s="13">
        <f t="shared" si="41"/>
        <v>0</v>
      </c>
      <c r="M149" s="12">
        <v>1</v>
      </c>
      <c r="N149" t="s">
        <v>542</v>
      </c>
      <c r="O149" t="s">
        <v>543</v>
      </c>
      <c r="P149" s="1">
        <v>42228</v>
      </c>
      <c r="Q149" t="s">
        <v>544</v>
      </c>
    </row>
    <row r="150" spans="1:17" ht="14.45" customHeight="1" x14ac:dyDescent="0.25">
      <c r="A150" t="s">
        <v>1929</v>
      </c>
      <c r="C150" s="5"/>
      <c r="D150" t="s">
        <v>1923</v>
      </c>
      <c r="E150" s="13">
        <v>144.34</v>
      </c>
      <c r="F150" s="13"/>
      <c r="G150" s="13"/>
      <c r="H150" s="15"/>
      <c r="I150" s="13"/>
      <c r="J150" s="13"/>
      <c r="K150" s="13"/>
      <c r="L150" s="13">
        <f t="shared" si="41"/>
        <v>0</v>
      </c>
      <c r="M150" s="12">
        <v>1</v>
      </c>
      <c r="N150" t="s">
        <v>103</v>
      </c>
      <c r="O150" t="s">
        <v>104</v>
      </c>
      <c r="P150" s="1">
        <v>42228</v>
      </c>
      <c r="Q150" t="s">
        <v>105</v>
      </c>
    </row>
    <row r="151" spans="1:17" ht="14.45" customHeight="1" x14ac:dyDescent="0.25">
      <c r="A151" t="s">
        <v>1929</v>
      </c>
      <c r="C151" s="5"/>
      <c r="D151" t="s">
        <v>1947</v>
      </c>
      <c r="E151" s="13">
        <v>146.02000000000001</v>
      </c>
      <c r="F151" s="13"/>
      <c r="G151" s="13"/>
      <c r="H151" s="15"/>
      <c r="I151" s="13"/>
      <c r="J151" s="13"/>
      <c r="K151" s="13"/>
      <c r="L151" s="13">
        <f t="shared" si="41"/>
        <v>0</v>
      </c>
      <c r="M151" s="12">
        <v>1</v>
      </c>
      <c r="N151" t="s">
        <v>545</v>
      </c>
      <c r="O151" t="s">
        <v>546</v>
      </c>
      <c r="P151" s="1">
        <v>42228</v>
      </c>
      <c r="Q151" t="s">
        <v>547</v>
      </c>
    </row>
    <row r="152" spans="1:17" ht="14.45" customHeight="1" x14ac:dyDescent="0.25">
      <c r="A152" t="s">
        <v>1929</v>
      </c>
      <c r="C152" s="5"/>
      <c r="D152" t="s">
        <v>1947</v>
      </c>
      <c r="E152" s="13">
        <v>147.75</v>
      </c>
      <c r="F152" s="13"/>
      <c r="G152" s="13"/>
      <c r="H152" s="15"/>
      <c r="I152" s="13"/>
      <c r="J152" s="13"/>
      <c r="K152" s="13"/>
      <c r="L152" s="13">
        <f t="shared" si="41"/>
        <v>0</v>
      </c>
      <c r="M152" s="12">
        <v>1</v>
      </c>
      <c r="N152" t="s">
        <v>548</v>
      </c>
      <c r="O152" t="s">
        <v>549</v>
      </c>
      <c r="P152" s="1">
        <v>42228</v>
      </c>
      <c r="Q152" t="s">
        <v>550</v>
      </c>
    </row>
    <row r="153" spans="1:17" ht="14.45" customHeight="1" x14ac:dyDescent="0.25">
      <c r="A153" t="s">
        <v>1929</v>
      </c>
      <c r="C153" s="5"/>
      <c r="D153" t="s">
        <v>1947</v>
      </c>
      <c r="E153" s="13">
        <v>149.56</v>
      </c>
      <c r="F153" s="13"/>
      <c r="G153" s="13"/>
      <c r="H153" s="15"/>
      <c r="I153" s="13"/>
      <c r="J153" s="13"/>
      <c r="K153" s="13"/>
      <c r="L153" s="13">
        <f t="shared" si="41"/>
        <v>0</v>
      </c>
      <c r="M153" s="12">
        <v>1</v>
      </c>
      <c r="N153" t="s">
        <v>551</v>
      </c>
      <c r="O153" t="s">
        <v>552</v>
      </c>
      <c r="P153" s="1">
        <v>42228</v>
      </c>
      <c r="Q153" t="s">
        <v>553</v>
      </c>
    </row>
    <row r="154" spans="1:17" ht="14.45" customHeight="1" x14ac:dyDescent="0.25">
      <c r="A154" t="s">
        <v>1929</v>
      </c>
      <c r="C154" s="5"/>
      <c r="D154" t="s">
        <v>2000</v>
      </c>
      <c r="E154" s="13">
        <v>156.65</v>
      </c>
      <c r="F154" s="13"/>
      <c r="G154" s="13"/>
      <c r="H154" s="15">
        <v>3.1</v>
      </c>
      <c r="I154" s="13"/>
      <c r="J154" s="13"/>
      <c r="K154" s="13"/>
      <c r="L154" s="13">
        <f t="shared" si="41"/>
        <v>0</v>
      </c>
      <c r="M154" s="12" t="s">
        <v>1081</v>
      </c>
      <c r="N154" t="s">
        <v>1082</v>
      </c>
      <c r="O154" t="s">
        <v>1083</v>
      </c>
      <c r="P154" s="1">
        <v>42228</v>
      </c>
      <c r="Q154" t="s">
        <v>1084</v>
      </c>
    </row>
    <row r="155" spans="1:17" x14ac:dyDescent="0.25">
      <c r="A155" t="s">
        <v>1929</v>
      </c>
      <c r="B155" s="2">
        <v>2</v>
      </c>
      <c r="C155" s="9"/>
      <c r="D155" t="s">
        <v>1964</v>
      </c>
      <c r="E155" s="13">
        <v>156.65</v>
      </c>
      <c r="F155" s="13">
        <v>205.62</v>
      </c>
      <c r="G155" s="13">
        <f t="shared" si="44"/>
        <v>48.97</v>
      </c>
      <c r="H155" s="15">
        <v>3.1</v>
      </c>
      <c r="I155" s="13">
        <f>SUM(H155*G155)</f>
        <v>151.80699999999999</v>
      </c>
      <c r="J155" s="15">
        <f t="shared" ref="J155" si="51">SUM(I155*60)/1000</f>
        <v>9.1084200000000006</v>
      </c>
      <c r="K155" s="13">
        <v>2000</v>
      </c>
      <c r="L155" s="13">
        <f>SUM(J155*K155)</f>
        <v>18216.84</v>
      </c>
      <c r="M155" s="21"/>
      <c r="N155" t="s">
        <v>1532</v>
      </c>
      <c r="O155" t="s">
        <v>1533</v>
      </c>
      <c r="P155" s="1">
        <v>42228</v>
      </c>
      <c r="Q155" t="s">
        <v>1534</v>
      </c>
    </row>
    <row r="156" spans="1:17" ht="14.45" customHeight="1" x14ac:dyDescent="0.25">
      <c r="A156" t="s">
        <v>1929</v>
      </c>
      <c r="C156" s="9"/>
      <c r="D156" t="s">
        <v>1947</v>
      </c>
      <c r="E156" s="13">
        <v>180.83</v>
      </c>
      <c r="F156" s="13"/>
      <c r="G156" s="13"/>
      <c r="H156" s="15"/>
      <c r="I156" s="13"/>
      <c r="J156" s="13"/>
      <c r="K156" s="13"/>
      <c r="L156" s="13">
        <f t="shared" si="41"/>
        <v>0</v>
      </c>
      <c r="M156" s="12">
        <v>1</v>
      </c>
      <c r="N156" t="s">
        <v>554</v>
      </c>
      <c r="O156" t="s">
        <v>555</v>
      </c>
      <c r="P156" s="1">
        <v>42228</v>
      </c>
      <c r="Q156" t="s">
        <v>556</v>
      </c>
    </row>
    <row r="157" spans="1:17" ht="14.45" customHeight="1" x14ac:dyDescent="0.25">
      <c r="A157" t="s">
        <v>1929</v>
      </c>
      <c r="C157" s="9"/>
      <c r="D157" t="s">
        <v>1947</v>
      </c>
      <c r="E157" s="13">
        <v>198.52</v>
      </c>
      <c r="F157" s="13"/>
      <c r="G157" s="13"/>
      <c r="H157" s="15"/>
      <c r="I157" s="13"/>
      <c r="J157" s="13"/>
      <c r="K157" s="13"/>
      <c r="L157" s="13">
        <f t="shared" si="41"/>
        <v>0</v>
      </c>
      <c r="M157" s="12">
        <v>1</v>
      </c>
      <c r="N157" t="s">
        <v>557</v>
      </c>
      <c r="O157" t="s">
        <v>558</v>
      </c>
      <c r="P157" s="1">
        <v>42228</v>
      </c>
      <c r="Q157" t="s">
        <v>559</v>
      </c>
    </row>
    <row r="158" spans="1:17" x14ac:dyDescent="0.25">
      <c r="A158" t="s">
        <v>1929</v>
      </c>
      <c r="B158" s="2">
        <v>2</v>
      </c>
      <c r="C158" s="5"/>
      <c r="D158" t="s">
        <v>1965</v>
      </c>
      <c r="E158" s="13">
        <v>205.62</v>
      </c>
      <c r="F158" s="13">
        <v>269.74</v>
      </c>
      <c r="G158" s="13">
        <f t="shared" si="44"/>
        <v>64.12</v>
      </c>
      <c r="H158" s="15">
        <v>3.1</v>
      </c>
      <c r="I158" s="13">
        <f>SUM(H158*G158)</f>
        <v>198.77200000000002</v>
      </c>
      <c r="J158" s="15">
        <f t="shared" ref="J158" si="52">SUM(I158*60)/1000</f>
        <v>11.926320000000002</v>
      </c>
      <c r="K158" s="13">
        <v>2500</v>
      </c>
      <c r="L158" s="13">
        <f>SUM(J158*K158)</f>
        <v>29815.800000000007</v>
      </c>
      <c r="M158" s="21"/>
      <c r="N158" t="s">
        <v>1710</v>
      </c>
      <c r="O158" t="s">
        <v>1711</v>
      </c>
      <c r="P158" s="1">
        <v>42228</v>
      </c>
      <c r="Q158" t="s">
        <v>1712</v>
      </c>
    </row>
    <row r="159" spans="1:17" ht="14.45" customHeight="1" x14ac:dyDescent="0.25">
      <c r="A159" t="s">
        <v>1929</v>
      </c>
      <c r="C159" s="5"/>
      <c r="D159" t="s">
        <v>1947</v>
      </c>
      <c r="E159" s="13">
        <v>226.23</v>
      </c>
      <c r="F159" s="13"/>
      <c r="G159" s="13"/>
      <c r="H159" s="15"/>
      <c r="I159" s="13"/>
      <c r="J159" s="13"/>
      <c r="K159" s="13"/>
      <c r="L159" s="13">
        <f t="shared" si="41"/>
        <v>0</v>
      </c>
      <c r="M159" s="12">
        <v>1</v>
      </c>
      <c r="N159" t="s">
        <v>560</v>
      </c>
      <c r="O159" t="s">
        <v>561</v>
      </c>
      <c r="P159" s="1">
        <v>42228</v>
      </c>
      <c r="Q159" t="s">
        <v>562</v>
      </c>
    </row>
    <row r="160" spans="1:17" ht="14.45" customHeight="1" x14ac:dyDescent="0.25">
      <c r="A160" t="s">
        <v>1929</v>
      </c>
      <c r="C160" s="5"/>
      <c r="D160" t="s">
        <v>1947</v>
      </c>
      <c r="E160" s="13">
        <v>236.75</v>
      </c>
      <c r="F160" s="13"/>
      <c r="G160" s="13"/>
      <c r="H160" s="15"/>
      <c r="I160" s="13"/>
      <c r="J160" s="13"/>
      <c r="K160" s="13"/>
      <c r="L160" s="13">
        <f t="shared" si="41"/>
        <v>0</v>
      </c>
      <c r="M160" s="12">
        <v>1</v>
      </c>
      <c r="N160" t="s">
        <v>563</v>
      </c>
      <c r="O160" t="s">
        <v>564</v>
      </c>
      <c r="P160" s="1">
        <v>42228</v>
      </c>
      <c r="Q160" t="s">
        <v>565</v>
      </c>
    </row>
    <row r="161" spans="1:17" ht="14.45" customHeight="1" x14ac:dyDescent="0.25">
      <c r="A161" t="s">
        <v>1929</v>
      </c>
      <c r="C161" s="5"/>
      <c r="D161" t="s">
        <v>1947</v>
      </c>
      <c r="E161" s="13">
        <v>249.68</v>
      </c>
      <c r="F161" s="13"/>
      <c r="G161" s="13"/>
      <c r="H161" s="15"/>
      <c r="I161" s="13"/>
      <c r="J161" s="13"/>
      <c r="K161" s="13"/>
      <c r="L161" s="13">
        <f t="shared" si="41"/>
        <v>0</v>
      </c>
      <c r="M161" s="12">
        <v>1</v>
      </c>
      <c r="N161" t="s">
        <v>566</v>
      </c>
      <c r="O161" t="s">
        <v>567</v>
      </c>
      <c r="P161" s="1">
        <v>42228</v>
      </c>
      <c r="Q161" t="s">
        <v>568</v>
      </c>
    </row>
    <row r="162" spans="1:17" ht="14.45" customHeight="1" x14ac:dyDescent="0.25">
      <c r="A162" t="s">
        <v>1929</v>
      </c>
      <c r="C162" s="5"/>
      <c r="D162" t="s">
        <v>1947</v>
      </c>
      <c r="E162" s="13">
        <v>259.39</v>
      </c>
      <c r="F162" s="13"/>
      <c r="G162" s="13"/>
      <c r="H162" s="15"/>
      <c r="I162" s="13"/>
      <c r="J162" s="13"/>
      <c r="K162" s="13"/>
      <c r="L162" s="13">
        <f t="shared" si="41"/>
        <v>0</v>
      </c>
      <c r="M162" s="12">
        <v>1</v>
      </c>
      <c r="N162" t="s">
        <v>569</v>
      </c>
      <c r="O162" t="s">
        <v>570</v>
      </c>
      <c r="P162" s="1">
        <v>42228</v>
      </c>
      <c r="Q162" t="s">
        <v>571</v>
      </c>
    </row>
    <row r="163" spans="1:17" x14ac:dyDescent="0.25">
      <c r="A163" t="s">
        <v>1929</v>
      </c>
      <c r="B163" s="2">
        <v>2</v>
      </c>
      <c r="C163" s="9"/>
      <c r="D163" t="s">
        <v>1964</v>
      </c>
      <c r="E163" s="13">
        <v>269.74</v>
      </c>
      <c r="F163" s="13">
        <v>296.05</v>
      </c>
      <c r="G163" s="13">
        <f t="shared" si="44"/>
        <v>26.310000000000002</v>
      </c>
      <c r="H163" s="15">
        <v>3.1</v>
      </c>
      <c r="I163" s="13">
        <f t="shared" ref="I163:I164" si="53">SUM(H163*G163)</f>
        <v>81.561000000000007</v>
      </c>
      <c r="J163" s="15">
        <f t="shared" ref="J163:J164" si="54">SUM(I163*60)/1000</f>
        <v>4.8936600000000006</v>
      </c>
      <c r="K163" s="13">
        <v>2000</v>
      </c>
      <c r="L163" s="13">
        <f t="shared" ref="L163:L164" si="55">SUM(J163*K163)</f>
        <v>9787.3200000000015</v>
      </c>
      <c r="M163" s="21"/>
      <c r="N163" t="s">
        <v>1535</v>
      </c>
      <c r="O163" t="s">
        <v>1536</v>
      </c>
      <c r="P163" s="1">
        <v>42228</v>
      </c>
      <c r="Q163" t="s">
        <v>1537</v>
      </c>
    </row>
    <row r="164" spans="1:17" x14ac:dyDescent="0.25">
      <c r="A164" t="s">
        <v>1929</v>
      </c>
      <c r="B164" s="2">
        <v>2</v>
      </c>
      <c r="C164" s="5"/>
      <c r="D164" t="s">
        <v>1965</v>
      </c>
      <c r="E164" s="13">
        <v>296.05</v>
      </c>
      <c r="F164" s="13">
        <v>320.19</v>
      </c>
      <c r="G164" s="13">
        <f t="shared" si="44"/>
        <v>24.139999999999986</v>
      </c>
      <c r="H164" s="15">
        <v>3.1</v>
      </c>
      <c r="I164" s="13">
        <f t="shared" si="53"/>
        <v>74.833999999999961</v>
      </c>
      <c r="J164" s="15">
        <f t="shared" si="54"/>
        <v>4.4900399999999969</v>
      </c>
      <c r="K164" s="13">
        <v>2500</v>
      </c>
      <c r="L164" s="13">
        <f t="shared" si="55"/>
        <v>11225.099999999993</v>
      </c>
      <c r="M164" s="21"/>
      <c r="N164" t="s">
        <v>1713</v>
      </c>
      <c r="O164" t="s">
        <v>1714</v>
      </c>
      <c r="P164" s="1">
        <v>42228</v>
      </c>
      <c r="Q164" t="s">
        <v>1715</v>
      </c>
    </row>
    <row r="165" spans="1:17" ht="14.45" customHeight="1" x14ac:dyDescent="0.25">
      <c r="A165" t="s">
        <v>1929</v>
      </c>
      <c r="C165" s="5"/>
      <c r="D165" t="s">
        <v>1947</v>
      </c>
      <c r="E165" s="13">
        <v>298.37</v>
      </c>
      <c r="F165" s="13"/>
      <c r="G165" s="13"/>
      <c r="H165" s="15"/>
      <c r="I165" s="13"/>
      <c r="J165" s="13"/>
      <c r="K165" s="13"/>
      <c r="L165" s="13">
        <f t="shared" si="41"/>
        <v>0</v>
      </c>
      <c r="M165" s="12">
        <v>1</v>
      </c>
      <c r="N165" t="s">
        <v>572</v>
      </c>
      <c r="O165" t="s">
        <v>573</v>
      </c>
      <c r="P165" s="1">
        <v>42228</v>
      </c>
      <c r="Q165" t="s">
        <v>574</v>
      </c>
    </row>
    <row r="166" spans="1:17" ht="14.45" customHeight="1" x14ac:dyDescent="0.25">
      <c r="A166" t="s">
        <v>1929</v>
      </c>
      <c r="C166" s="5"/>
      <c r="D166" t="s">
        <v>1947</v>
      </c>
      <c r="E166" s="13">
        <v>303</v>
      </c>
      <c r="F166" s="13"/>
      <c r="G166" s="13"/>
      <c r="H166" s="15"/>
      <c r="I166" s="13"/>
      <c r="J166" s="13"/>
      <c r="K166" s="13"/>
      <c r="L166" s="13">
        <f t="shared" si="41"/>
        <v>0</v>
      </c>
      <c r="M166" s="12">
        <v>1</v>
      </c>
      <c r="N166" t="s">
        <v>575</v>
      </c>
      <c r="O166" t="s">
        <v>576</v>
      </c>
      <c r="P166" s="1">
        <v>42228</v>
      </c>
      <c r="Q166" t="s">
        <v>577</v>
      </c>
    </row>
    <row r="167" spans="1:17" ht="14.45" customHeight="1" x14ac:dyDescent="0.25">
      <c r="A167" t="s">
        <v>1929</v>
      </c>
      <c r="C167" s="5"/>
      <c r="D167" t="s">
        <v>1947</v>
      </c>
      <c r="E167" s="13">
        <v>310.57</v>
      </c>
      <c r="F167" s="13"/>
      <c r="G167" s="13"/>
      <c r="H167" s="15"/>
      <c r="I167" s="13"/>
      <c r="J167" s="13"/>
      <c r="K167" s="13"/>
      <c r="L167" s="13">
        <f t="shared" si="41"/>
        <v>0</v>
      </c>
      <c r="M167" s="12">
        <v>1</v>
      </c>
      <c r="N167" t="s">
        <v>578</v>
      </c>
      <c r="O167" t="s">
        <v>579</v>
      </c>
      <c r="P167" s="1">
        <v>42228</v>
      </c>
      <c r="Q167" t="s">
        <v>580</v>
      </c>
    </row>
    <row r="168" spans="1:17" ht="14.45" customHeight="1" x14ac:dyDescent="0.25">
      <c r="A168" t="s">
        <v>1929</v>
      </c>
      <c r="C168" s="5"/>
      <c r="D168" t="s">
        <v>1947</v>
      </c>
      <c r="E168" s="13">
        <v>315.67</v>
      </c>
      <c r="F168" s="13"/>
      <c r="G168" s="13"/>
      <c r="H168" s="15"/>
      <c r="I168" s="13"/>
      <c r="J168" s="13"/>
      <c r="K168" s="13"/>
      <c r="L168" s="13">
        <f t="shared" si="41"/>
        <v>0</v>
      </c>
      <c r="M168" s="12">
        <v>1</v>
      </c>
      <c r="N168" t="s">
        <v>581</v>
      </c>
      <c r="O168" t="s">
        <v>582</v>
      </c>
      <c r="P168" s="1">
        <v>42228</v>
      </c>
      <c r="Q168" t="s">
        <v>583</v>
      </c>
    </row>
    <row r="169" spans="1:17" x14ac:dyDescent="0.25">
      <c r="A169" t="s">
        <v>1929</v>
      </c>
      <c r="B169" s="2">
        <v>2</v>
      </c>
      <c r="C169" s="9"/>
      <c r="D169" t="s">
        <v>1964</v>
      </c>
      <c r="E169" s="13">
        <v>320.19</v>
      </c>
      <c r="F169" s="13">
        <v>332.34</v>
      </c>
      <c r="G169" s="13">
        <f t="shared" si="44"/>
        <v>12.149999999999977</v>
      </c>
      <c r="H169" s="15">
        <v>3.1</v>
      </c>
      <c r="I169" s="13">
        <f t="shared" ref="I169:I170" si="56">SUM(H169*G169)</f>
        <v>37.664999999999928</v>
      </c>
      <c r="J169" s="15">
        <f t="shared" ref="J169:J170" si="57">SUM(I169*60)/1000</f>
        <v>2.2598999999999956</v>
      </c>
      <c r="K169" s="13">
        <v>2000</v>
      </c>
      <c r="L169" s="13">
        <f t="shared" ref="L169:L170" si="58">SUM(J169*K169)</f>
        <v>4519.7999999999911</v>
      </c>
      <c r="M169" s="21"/>
      <c r="N169" t="s">
        <v>1538</v>
      </c>
      <c r="O169" t="s">
        <v>1539</v>
      </c>
      <c r="P169" s="1">
        <v>42228</v>
      </c>
      <c r="Q169" t="s">
        <v>1540</v>
      </c>
    </row>
    <row r="170" spans="1:17" x14ac:dyDescent="0.25">
      <c r="A170" t="s">
        <v>1929</v>
      </c>
      <c r="B170" s="2">
        <v>2</v>
      </c>
      <c r="C170" s="5"/>
      <c r="D170" t="s">
        <v>1965</v>
      </c>
      <c r="E170" s="13">
        <v>332.34</v>
      </c>
      <c r="F170" s="13">
        <v>374.26</v>
      </c>
      <c r="G170" s="13">
        <f t="shared" si="44"/>
        <v>41.920000000000016</v>
      </c>
      <c r="H170" s="15">
        <v>3.1</v>
      </c>
      <c r="I170" s="13">
        <f t="shared" si="56"/>
        <v>129.95200000000006</v>
      </c>
      <c r="J170" s="15">
        <f t="shared" si="57"/>
        <v>7.7971200000000032</v>
      </c>
      <c r="K170" s="13">
        <v>2500</v>
      </c>
      <c r="L170" s="13">
        <f t="shared" si="58"/>
        <v>19492.800000000007</v>
      </c>
      <c r="M170" s="21"/>
      <c r="N170" t="s">
        <v>1716</v>
      </c>
      <c r="O170" t="s">
        <v>1717</v>
      </c>
      <c r="P170" s="1">
        <v>42228</v>
      </c>
      <c r="Q170" t="s">
        <v>1718</v>
      </c>
    </row>
    <row r="171" spans="1:17" ht="14.45" customHeight="1" x14ac:dyDescent="0.25">
      <c r="A171" t="s">
        <v>1929</v>
      </c>
      <c r="C171" s="5"/>
      <c r="D171" t="s">
        <v>1947</v>
      </c>
      <c r="E171" s="13">
        <v>342.33</v>
      </c>
      <c r="F171" s="13"/>
      <c r="G171" s="13"/>
      <c r="H171" s="15"/>
      <c r="I171" s="13"/>
      <c r="J171" s="13"/>
      <c r="K171" s="13"/>
      <c r="L171" s="13">
        <f t="shared" si="41"/>
        <v>0</v>
      </c>
      <c r="M171" s="12">
        <v>1</v>
      </c>
      <c r="N171" t="s">
        <v>584</v>
      </c>
      <c r="O171" t="s">
        <v>585</v>
      </c>
      <c r="P171" s="1">
        <v>42228</v>
      </c>
      <c r="Q171" t="s">
        <v>586</v>
      </c>
    </row>
    <row r="172" spans="1:17" ht="14.45" customHeight="1" x14ac:dyDescent="0.25">
      <c r="A172" t="s">
        <v>1929</v>
      </c>
      <c r="C172" s="5"/>
      <c r="D172" t="s">
        <v>1947</v>
      </c>
      <c r="E172" s="13">
        <v>352.32</v>
      </c>
      <c r="F172" s="13"/>
      <c r="G172" s="13"/>
      <c r="H172" s="15"/>
      <c r="I172" s="13"/>
      <c r="J172" s="13"/>
      <c r="K172" s="13"/>
      <c r="L172" s="13">
        <f t="shared" si="41"/>
        <v>0</v>
      </c>
      <c r="M172" s="12">
        <v>1</v>
      </c>
      <c r="N172" t="s">
        <v>587</v>
      </c>
      <c r="O172" t="s">
        <v>588</v>
      </c>
      <c r="P172" s="1">
        <v>42228</v>
      </c>
      <c r="Q172" t="s">
        <v>589</v>
      </c>
    </row>
    <row r="173" spans="1:17" ht="14.45" customHeight="1" x14ac:dyDescent="0.25">
      <c r="A173" t="s">
        <v>1929</v>
      </c>
      <c r="C173" s="5"/>
      <c r="D173" t="s">
        <v>1947</v>
      </c>
      <c r="E173" s="13">
        <v>368.37</v>
      </c>
      <c r="F173" s="13"/>
      <c r="G173" s="13"/>
      <c r="H173" s="15"/>
      <c r="I173" s="13"/>
      <c r="J173" s="13"/>
      <c r="K173" s="13"/>
      <c r="L173" s="13">
        <f t="shared" si="41"/>
        <v>0</v>
      </c>
      <c r="M173" s="12">
        <v>1</v>
      </c>
      <c r="N173" t="s">
        <v>590</v>
      </c>
      <c r="O173" t="s">
        <v>591</v>
      </c>
      <c r="P173" s="1">
        <v>42228</v>
      </c>
      <c r="Q173" t="s">
        <v>592</v>
      </c>
    </row>
    <row r="174" spans="1:17" ht="14.45" customHeight="1" x14ac:dyDescent="0.25">
      <c r="A174" t="s">
        <v>1929</v>
      </c>
      <c r="C174" s="6"/>
      <c r="D174" t="s">
        <v>1960</v>
      </c>
      <c r="E174" s="13">
        <v>373.71</v>
      </c>
      <c r="F174" s="13">
        <v>527.38</v>
      </c>
      <c r="G174" s="13">
        <f t="shared" si="44"/>
        <v>153.67000000000002</v>
      </c>
      <c r="H174" s="15"/>
      <c r="I174" s="13"/>
      <c r="J174" s="13"/>
      <c r="K174" s="13"/>
      <c r="L174" s="13">
        <f t="shared" si="41"/>
        <v>0</v>
      </c>
      <c r="M174" s="12" t="s">
        <v>1361</v>
      </c>
      <c r="N174" t="s">
        <v>1362</v>
      </c>
      <c r="O174" t="s">
        <v>1363</v>
      </c>
      <c r="P174" s="1">
        <v>42228</v>
      </c>
      <c r="Q174" t="s">
        <v>1364</v>
      </c>
    </row>
    <row r="175" spans="1:17" x14ac:dyDescent="0.25">
      <c r="A175" t="s">
        <v>1929</v>
      </c>
      <c r="B175" s="2">
        <v>1</v>
      </c>
      <c r="C175" s="6"/>
      <c r="D175" t="s">
        <v>1966</v>
      </c>
      <c r="E175" s="13">
        <v>374.26</v>
      </c>
      <c r="F175" s="13">
        <v>384.91</v>
      </c>
      <c r="G175" s="13">
        <f t="shared" si="44"/>
        <v>10.650000000000034</v>
      </c>
      <c r="H175" s="15">
        <v>3.1</v>
      </c>
      <c r="I175" s="13">
        <f t="shared" ref="I175:I177" si="59">SUM(H175*G175)</f>
        <v>33.015000000000107</v>
      </c>
      <c r="J175" s="15">
        <f t="shared" ref="J175:J177" si="60">SUM(I175*60)/1000</f>
        <v>1.9809000000000065</v>
      </c>
      <c r="K175" s="13">
        <v>3000</v>
      </c>
      <c r="L175" s="13">
        <f t="shared" ref="L175:L177" si="61">SUM(J175*K175)</f>
        <v>5942.7000000000198</v>
      </c>
      <c r="M175" s="21"/>
      <c r="N175" t="s">
        <v>1870</v>
      </c>
      <c r="O175" t="s">
        <v>1871</v>
      </c>
      <c r="P175" s="1">
        <v>42228</v>
      </c>
      <c r="Q175" t="s">
        <v>1872</v>
      </c>
    </row>
    <row r="176" spans="1:17" x14ac:dyDescent="0.25">
      <c r="A176" t="s">
        <v>1929</v>
      </c>
      <c r="B176" s="2">
        <v>2</v>
      </c>
      <c r="C176" s="5"/>
      <c r="D176" t="s">
        <v>1965</v>
      </c>
      <c r="E176" s="13">
        <v>384.91</v>
      </c>
      <c r="F176" s="13">
        <v>389.83</v>
      </c>
      <c r="G176" s="13">
        <f t="shared" si="44"/>
        <v>4.9199999999999591</v>
      </c>
      <c r="H176" s="15">
        <v>3.1</v>
      </c>
      <c r="I176" s="13">
        <f t="shared" si="59"/>
        <v>15.251999999999873</v>
      </c>
      <c r="J176" s="15">
        <f t="shared" si="60"/>
        <v>0.91511999999999238</v>
      </c>
      <c r="K176" s="13">
        <v>2500</v>
      </c>
      <c r="L176" s="13">
        <f t="shared" si="61"/>
        <v>2287.7999999999811</v>
      </c>
      <c r="M176" s="21"/>
      <c r="N176" t="s">
        <v>1719</v>
      </c>
      <c r="O176" t="s">
        <v>1720</v>
      </c>
      <c r="P176" s="1">
        <v>42228</v>
      </c>
      <c r="Q176" t="s">
        <v>1721</v>
      </c>
    </row>
    <row r="177" spans="1:17" x14ac:dyDescent="0.25">
      <c r="A177" t="s">
        <v>1929</v>
      </c>
      <c r="B177" s="2">
        <v>2</v>
      </c>
      <c r="C177" s="9"/>
      <c r="D177" t="s">
        <v>1964</v>
      </c>
      <c r="E177" s="13">
        <v>389.83</v>
      </c>
      <c r="F177" s="13">
        <v>401.4</v>
      </c>
      <c r="G177" s="13">
        <f t="shared" si="44"/>
        <v>11.569999999999993</v>
      </c>
      <c r="H177" s="15">
        <v>3.1</v>
      </c>
      <c r="I177" s="13">
        <f t="shared" si="59"/>
        <v>35.866999999999983</v>
      </c>
      <c r="J177" s="15">
        <f t="shared" si="60"/>
        <v>2.1520199999999989</v>
      </c>
      <c r="K177" s="13">
        <v>2000</v>
      </c>
      <c r="L177" s="13">
        <f t="shared" si="61"/>
        <v>4304.0399999999981</v>
      </c>
      <c r="M177" s="21"/>
      <c r="N177" t="s">
        <v>1541</v>
      </c>
      <c r="O177" t="s">
        <v>1542</v>
      </c>
      <c r="P177" s="1">
        <v>42228</v>
      </c>
      <c r="Q177" t="s">
        <v>595</v>
      </c>
    </row>
    <row r="178" spans="1:17" ht="14.45" customHeight="1" x14ac:dyDescent="0.25">
      <c r="A178" t="s">
        <v>1929</v>
      </c>
      <c r="C178" s="5"/>
      <c r="D178" t="s">
        <v>1947</v>
      </c>
      <c r="E178" s="13">
        <v>401.4</v>
      </c>
      <c r="F178" s="13"/>
      <c r="G178" s="13"/>
      <c r="H178" s="15"/>
      <c r="I178" s="13"/>
      <c r="J178" s="13"/>
      <c r="K178" s="13"/>
      <c r="L178" s="13">
        <f t="shared" si="41"/>
        <v>0</v>
      </c>
      <c r="M178" s="12">
        <v>1</v>
      </c>
      <c r="N178" t="s">
        <v>593</v>
      </c>
      <c r="O178" t="s">
        <v>594</v>
      </c>
      <c r="P178" s="1">
        <v>42228</v>
      </c>
      <c r="Q178" t="s">
        <v>595</v>
      </c>
    </row>
    <row r="179" spans="1:17" x14ac:dyDescent="0.25">
      <c r="A179" t="s">
        <v>1929</v>
      </c>
      <c r="B179" s="2">
        <v>2</v>
      </c>
      <c r="C179" s="5"/>
      <c r="D179" t="s">
        <v>1965</v>
      </c>
      <c r="E179" s="13">
        <v>401.4</v>
      </c>
      <c r="F179" s="13">
        <v>475.86</v>
      </c>
      <c r="G179" s="13">
        <f t="shared" si="44"/>
        <v>74.460000000000036</v>
      </c>
      <c r="H179" s="15">
        <v>3.1</v>
      </c>
      <c r="I179" s="13">
        <f>SUM(H179*G179)</f>
        <v>230.82600000000011</v>
      </c>
      <c r="J179" s="15">
        <f t="shared" ref="J179" si="62">SUM(I179*60)/1000</f>
        <v>13.849560000000007</v>
      </c>
      <c r="K179" s="13">
        <v>2500</v>
      </c>
      <c r="L179" s="13">
        <f>SUM(J179*K179)</f>
        <v>34623.900000000016</v>
      </c>
      <c r="M179" s="21"/>
      <c r="N179" t="s">
        <v>1722</v>
      </c>
      <c r="O179" t="s">
        <v>1723</v>
      </c>
      <c r="P179" s="1">
        <v>42228</v>
      </c>
      <c r="Q179" t="s">
        <v>1724</v>
      </c>
    </row>
    <row r="180" spans="1:17" ht="14.45" customHeight="1" x14ac:dyDescent="0.25">
      <c r="A180" t="s">
        <v>1929</v>
      </c>
      <c r="C180" s="5"/>
      <c r="D180" t="s">
        <v>1947</v>
      </c>
      <c r="E180" s="13">
        <v>409.66</v>
      </c>
      <c r="F180" s="13"/>
      <c r="G180" s="13"/>
      <c r="H180" s="15"/>
      <c r="I180" s="13"/>
      <c r="J180" s="13"/>
      <c r="K180" s="13"/>
      <c r="L180" s="13">
        <f t="shared" si="41"/>
        <v>0</v>
      </c>
      <c r="M180" s="12">
        <v>1</v>
      </c>
      <c r="N180" t="s">
        <v>596</v>
      </c>
      <c r="O180" t="s">
        <v>597</v>
      </c>
      <c r="P180" s="1">
        <v>42228</v>
      </c>
      <c r="Q180" t="s">
        <v>598</v>
      </c>
    </row>
    <row r="181" spans="1:17" ht="14.45" customHeight="1" x14ac:dyDescent="0.25">
      <c r="A181" t="s">
        <v>1929</v>
      </c>
      <c r="C181" s="5"/>
      <c r="D181" t="s">
        <v>1947</v>
      </c>
      <c r="E181" s="13">
        <v>423.41</v>
      </c>
      <c r="F181" s="13"/>
      <c r="G181" s="13"/>
      <c r="H181" s="15"/>
      <c r="I181" s="13"/>
      <c r="J181" s="13"/>
      <c r="K181" s="13"/>
      <c r="L181" s="13">
        <f t="shared" si="41"/>
        <v>0</v>
      </c>
      <c r="M181" s="12">
        <v>1</v>
      </c>
      <c r="N181" t="s">
        <v>599</v>
      </c>
      <c r="O181" t="s">
        <v>600</v>
      </c>
      <c r="P181" s="1">
        <v>42228</v>
      </c>
      <c r="Q181" t="s">
        <v>601</v>
      </c>
    </row>
    <row r="182" spans="1:17" ht="14.45" customHeight="1" x14ac:dyDescent="0.25">
      <c r="A182" t="s">
        <v>1929</v>
      </c>
      <c r="C182" s="5"/>
      <c r="D182" t="s">
        <v>1947</v>
      </c>
      <c r="E182" s="13">
        <v>432.51</v>
      </c>
      <c r="F182" s="13"/>
      <c r="G182" s="13"/>
      <c r="H182" s="15"/>
      <c r="I182" s="13"/>
      <c r="J182" s="13"/>
      <c r="K182" s="13"/>
      <c r="L182" s="13">
        <f t="shared" si="41"/>
        <v>0</v>
      </c>
      <c r="M182" s="12">
        <v>1</v>
      </c>
      <c r="N182" t="s">
        <v>602</v>
      </c>
      <c r="O182" t="s">
        <v>603</v>
      </c>
      <c r="P182" s="1">
        <v>42228</v>
      </c>
      <c r="Q182" t="s">
        <v>604</v>
      </c>
    </row>
    <row r="183" spans="1:17" ht="14.45" customHeight="1" x14ac:dyDescent="0.25">
      <c r="A183" t="s">
        <v>1929</v>
      </c>
      <c r="C183" s="5"/>
      <c r="D183" t="s">
        <v>1947</v>
      </c>
      <c r="E183" s="13">
        <v>446.32</v>
      </c>
      <c r="F183" s="13"/>
      <c r="G183" s="13"/>
      <c r="H183" s="15"/>
      <c r="I183" s="13"/>
      <c r="J183" s="13"/>
      <c r="K183" s="13"/>
      <c r="L183" s="13">
        <f t="shared" si="41"/>
        <v>0</v>
      </c>
      <c r="M183" s="12">
        <v>1</v>
      </c>
      <c r="N183" t="s">
        <v>605</v>
      </c>
      <c r="O183" t="s">
        <v>606</v>
      </c>
      <c r="P183" s="1">
        <v>42228</v>
      </c>
      <c r="Q183" t="s">
        <v>607</v>
      </c>
    </row>
    <row r="184" spans="1:17" ht="14.45" customHeight="1" x14ac:dyDescent="0.25">
      <c r="A184" t="s">
        <v>1929</v>
      </c>
      <c r="C184" s="5"/>
      <c r="D184" t="s">
        <v>1947</v>
      </c>
      <c r="E184" s="13">
        <v>455.61</v>
      </c>
      <c r="F184" s="13"/>
      <c r="G184" s="13"/>
      <c r="H184" s="15"/>
      <c r="I184" s="13"/>
      <c r="J184" s="13"/>
      <c r="K184" s="13"/>
      <c r="L184" s="13">
        <f t="shared" si="41"/>
        <v>0</v>
      </c>
      <c r="M184" s="12">
        <v>1</v>
      </c>
      <c r="N184" t="s">
        <v>608</v>
      </c>
      <c r="O184" t="s">
        <v>609</v>
      </c>
      <c r="P184" s="1">
        <v>42228</v>
      </c>
      <c r="Q184" t="s">
        <v>610</v>
      </c>
    </row>
    <row r="185" spans="1:17" ht="14.45" customHeight="1" x14ac:dyDescent="0.25">
      <c r="A185" t="s">
        <v>1929</v>
      </c>
      <c r="C185" s="5"/>
      <c r="D185" t="s">
        <v>1947</v>
      </c>
      <c r="E185" s="13">
        <v>464.75</v>
      </c>
      <c r="F185" s="13"/>
      <c r="G185" s="13"/>
      <c r="H185" s="15"/>
      <c r="I185" s="13"/>
      <c r="J185" s="13"/>
      <c r="K185" s="13"/>
      <c r="L185" s="13">
        <f t="shared" si="41"/>
        <v>0</v>
      </c>
      <c r="M185" s="12">
        <v>1</v>
      </c>
      <c r="N185" t="s">
        <v>611</v>
      </c>
      <c r="O185" t="s">
        <v>612</v>
      </c>
      <c r="P185" s="1">
        <v>42228</v>
      </c>
      <c r="Q185" t="s">
        <v>613</v>
      </c>
    </row>
    <row r="186" spans="1:17" ht="14.45" customHeight="1" x14ac:dyDescent="0.25">
      <c r="A186" t="s">
        <v>1929</v>
      </c>
      <c r="C186" s="5"/>
      <c r="D186" t="s">
        <v>1947</v>
      </c>
      <c r="E186" s="13">
        <v>471.54</v>
      </c>
      <c r="F186" s="13"/>
      <c r="G186" s="13"/>
      <c r="H186" s="15"/>
      <c r="I186" s="13"/>
      <c r="J186" s="13"/>
      <c r="K186" s="13"/>
      <c r="L186" s="13">
        <f t="shared" si="41"/>
        <v>0</v>
      </c>
      <c r="M186" s="12">
        <v>1</v>
      </c>
      <c r="N186" t="s">
        <v>614</v>
      </c>
      <c r="O186" t="s">
        <v>615</v>
      </c>
      <c r="P186" s="1">
        <v>42228</v>
      </c>
      <c r="Q186" t="s">
        <v>616</v>
      </c>
    </row>
    <row r="187" spans="1:17" x14ac:dyDescent="0.25">
      <c r="A187" t="s">
        <v>1929</v>
      </c>
      <c r="B187" s="2">
        <v>3</v>
      </c>
      <c r="C187" s="9"/>
      <c r="D187" t="s">
        <v>1964</v>
      </c>
      <c r="E187" s="13">
        <v>475.86</v>
      </c>
      <c r="F187" s="13">
        <v>523.16999999999996</v>
      </c>
      <c r="G187" s="13">
        <f t="shared" si="44"/>
        <v>47.309999999999945</v>
      </c>
      <c r="H187" s="15">
        <v>3.1</v>
      </c>
      <c r="I187" s="13">
        <f>SUM(H187*G187)</f>
        <v>146.66099999999983</v>
      </c>
      <c r="J187" s="15">
        <f t="shared" ref="J187" si="63">SUM(I187*60)/1000</f>
        <v>8.7996599999999887</v>
      </c>
      <c r="K187" s="13">
        <v>2000</v>
      </c>
      <c r="L187" s="13">
        <f>SUM(J187*K187)</f>
        <v>17599.319999999978</v>
      </c>
      <c r="M187" s="21"/>
      <c r="N187" t="s">
        <v>1543</v>
      </c>
      <c r="O187" t="s">
        <v>1544</v>
      </c>
      <c r="P187" s="1">
        <v>42228</v>
      </c>
      <c r="Q187" t="s">
        <v>1545</v>
      </c>
    </row>
    <row r="188" spans="1:17" ht="14.45" customHeight="1" x14ac:dyDescent="0.25">
      <c r="A188" t="s">
        <v>1929</v>
      </c>
      <c r="C188" s="9"/>
      <c r="D188" t="s">
        <v>1947</v>
      </c>
      <c r="E188" s="13">
        <v>495.73</v>
      </c>
      <c r="F188" s="13"/>
      <c r="G188" s="13"/>
      <c r="H188" s="15"/>
      <c r="I188" s="13"/>
      <c r="J188" s="13"/>
      <c r="K188" s="13"/>
      <c r="L188" s="13">
        <f t="shared" si="41"/>
        <v>0</v>
      </c>
      <c r="M188" s="12">
        <v>1</v>
      </c>
      <c r="N188" t="s">
        <v>617</v>
      </c>
      <c r="O188" t="s">
        <v>618</v>
      </c>
      <c r="P188" s="1">
        <v>42228</v>
      </c>
      <c r="Q188" t="s">
        <v>619</v>
      </c>
    </row>
    <row r="189" spans="1:17" ht="14.45" customHeight="1" x14ac:dyDescent="0.25">
      <c r="A189" t="s">
        <v>1929</v>
      </c>
      <c r="C189" s="9"/>
      <c r="D189" t="s">
        <v>1947</v>
      </c>
      <c r="E189" s="13">
        <v>517.53</v>
      </c>
      <c r="F189" s="13"/>
      <c r="G189" s="13"/>
      <c r="H189" s="15"/>
      <c r="I189" s="13"/>
      <c r="J189" s="13"/>
      <c r="K189" s="13"/>
      <c r="L189" s="13">
        <f t="shared" si="41"/>
        <v>0</v>
      </c>
      <c r="M189" s="12">
        <v>1</v>
      </c>
      <c r="N189" t="s">
        <v>620</v>
      </c>
      <c r="O189" t="s">
        <v>621</v>
      </c>
      <c r="P189" s="1">
        <v>42228</v>
      </c>
      <c r="Q189" t="s">
        <v>622</v>
      </c>
    </row>
    <row r="190" spans="1:17" x14ac:dyDescent="0.25">
      <c r="A190" t="s">
        <v>1929</v>
      </c>
      <c r="B190" s="2">
        <v>2</v>
      </c>
      <c r="C190" s="5"/>
      <c r="D190" t="s">
        <v>1965</v>
      </c>
      <c r="E190" s="13">
        <v>523.16999999999996</v>
      </c>
      <c r="F190" s="13">
        <v>537.52</v>
      </c>
      <c r="G190" s="13">
        <f t="shared" si="44"/>
        <v>14.350000000000023</v>
      </c>
      <c r="H190" s="15">
        <v>3.1</v>
      </c>
      <c r="I190" s="13">
        <f>SUM(H190*G190)</f>
        <v>44.48500000000007</v>
      </c>
      <c r="J190" s="15">
        <f t="shared" ref="J190" si="64">SUM(I190*60)/1000</f>
        <v>2.6691000000000038</v>
      </c>
      <c r="K190" s="13">
        <v>2500</v>
      </c>
      <c r="L190" s="13">
        <f>SUM(J190*K190)</f>
        <v>6672.7500000000091</v>
      </c>
      <c r="M190" s="21"/>
      <c r="N190" t="s">
        <v>1725</v>
      </c>
      <c r="O190" t="s">
        <v>1726</v>
      </c>
      <c r="P190" s="1">
        <v>42228</v>
      </c>
      <c r="Q190" t="s">
        <v>1727</v>
      </c>
    </row>
    <row r="191" spans="1:17" ht="14.45" customHeight="1" x14ac:dyDescent="0.25">
      <c r="A191" t="s">
        <v>1929</v>
      </c>
      <c r="C191" s="5"/>
      <c r="D191" t="s">
        <v>1960</v>
      </c>
      <c r="E191" s="13">
        <v>528.49</v>
      </c>
      <c r="F191" s="13">
        <v>535.36</v>
      </c>
      <c r="G191" s="13">
        <f t="shared" si="44"/>
        <v>6.8700000000000045</v>
      </c>
      <c r="H191" s="15"/>
      <c r="I191" s="13"/>
      <c r="J191" s="13"/>
      <c r="K191" s="13"/>
      <c r="L191" s="13">
        <f t="shared" si="41"/>
        <v>0</v>
      </c>
      <c r="M191" s="12" t="s">
        <v>1367</v>
      </c>
      <c r="N191" t="s">
        <v>1365</v>
      </c>
      <c r="O191" t="s">
        <v>1366</v>
      </c>
      <c r="P191" s="1">
        <v>42228</v>
      </c>
      <c r="Q191" t="s">
        <v>1368</v>
      </c>
    </row>
    <row r="192" spans="1:17" x14ac:dyDescent="0.25">
      <c r="A192" t="s">
        <v>1929</v>
      </c>
      <c r="B192" s="2">
        <v>3</v>
      </c>
      <c r="C192" s="9"/>
      <c r="D192" t="s">
        <v>1964</v>
      </c>
      <c r="E192" s="13">
        <v>537.52</v>
      </c>
      <c r="F192" s="13">
        <v>589</v>
      </c>
      <c r="G192" s="13">
        <f t="shared" si="44"/>
        <v>51.480000000000018</v>
      </c>
      <c r="H192" s="15">
        <v>3.1</v>
      </c>
      <c r="I192" s="13">
        <f>SUM(H192*G192)</f>
        <v>159.58800000000005</v>
      </c>
      <c r="J192" s="15">
        <f t="shared" ref="J192" si="65">SUM(I192*60)/1000</f>
        <v>9.5752800000000029</v>
      </c>
      <c r="K192" s="13">
        <v>2000</v>
      </c>
      <c r="L192" s="13">
        <f>SUM(J192*K192)</f>
        <v>19150.560000000005</v>
      </c>
      <c r="M192" s="21"/>
      <c r="N192" t="s">
        <v>1546</v>
      </c>
      <c r="O192" t="s">
        <v>1547</v>
      </c>
      <c r="P192" s="1">
        <v>42228</v>
      </c>
      <c r="Q192" t="s">
        <v>1548</v>
      </c>
    </row>
    <row r="193" spans="1:17" ht="14.45" customHeight="1" x14ac:dyDescent="0.25">
      <c r="A193" t="s">
        <v>1929</v>
      </c>
      <c r="C193" s="9"/>
      <c r="D193" t="s">
        <v>1923</v>
      </c>
      <c r="E193" s="13">
        <v>577.28</v>
      </c>
      <c r="F193" s="13"/>
      <c r="G193" s="13"/>
      <c r="H193" s="15"/>
      <c r="I193" s="13"/>
      <c r="J193" s="13"/>
      <c r="K193" s="13"/>
      <c r="L193" s="13">
        <f t="shared" si="41"/>
        <v>0</v>
      </c>
      <c r="M193" s="12">
        <v>2</v>
      </c>
      <c r="N193" t="s">
        <v>106</v>
      </c>
      <c r="O193" t="s">
        <v>107</v>
      </c>
      <c r="P193" s="1">
        <v>42228</v>
      </c>
      <c r="Q193" t="s">
        <v>108</v>
      </c>
    </row>
    <row r="194" spans="1:17" x14ac:dyDescent="0.25">
      <c r="A194" t="s">
        <v>1929</v>
      </c>
      <c r="B194" s="2">
        <v>2</v>
      </c>
      <c r="C194" s="5"/>
      <c r="D194" t="s">
        <v>1965</v>
      </c>
      <c r="E194" s="13">
        <v>589</v>
      </c>
      <c r="F194" s="13">
        <v>618.49</v>
      </c>
      <c r="G194" s="13">
        <f t="shared" si="44"/>
        <v>29.490000000000009</v>
      </c>
      <c r="H194" s="15">
        <v>3.1</v>
      </c>
      <c r="I194" s="13">
        <f>SUM(H194*G194)</f>
        <v>91.419000000000025</v>
      </c>
      <c r="J194" s="15">
        <f t="shared" ref="J194" si="66">SUM(I194*60)/1000</f>
        <v>5.4851400000000012</v>
      </c>
      <c r="K194" s="13">
        <v>2500</v>
      </c>
      <c r="L194" s="13">
        <f>SUM(J194*K194)</f>
        <v>13712.850000000002</v>
      </c>
      <c r="M194" s="21"/>
      <c r="N194" t="s">
        <v>1728</v>
      </c>
      <c r="O194" t="s">
        <v>1729</v>
      </c>
      <c r="P194" s="1">
        <v>42228</v>
      </c>
      <c r="Q194" t="s">
        <v>1730</v>
      </c>
    </row>
    <row r="195" spans="1:17" ht="14.45" customHeight="1" x14ac:dyDescent="0.25">
      <c r="A195" t="s">
        <v>1929</v>
      </c>
      <c r="C195" s="5"/>
      <c r="D195" t="s">
        <v>1947</v>
      </c>
      <c r="E195" s="13">
        <v>601.20000000000005</v>
      </c>
      <c r="F195" s="13"/>
      <c r="G195" s="13"/>
      <c r="H195" s="15"/>
      <c r="I195" s="13"/>
      <c r="J195" s="13"/>
      <c r="K195" s="13"/>
      <c r="L195" s="13">
        <f t="shared" ref="L195:L258" si="67">SUM(G195*K195)</f>
        <v>0</v>
      </c>
      <c r="M195" s="12">
        <v>1</v>
      </c>
      <c r="N195" t="s">
        <v>623</v>
      </c>
      <c r="O195" t="s">
        <v>624</v>
      </c>
      <c r="P195" s="1">
        <v>42228</v>
      </c>
      <c r="Q195" t="s">
        <v>625</v>
      </c>
    </row>
    <row r="196" spans="1:17" ht="14.45" customHeight="1" x14ac:dyDescent="0.25">
      <c r="A196" t="s">
        <v>1929</v>
      </c>
      <c r="C196" s="5"/>
      <c r="D196" t="s">
        <v>1923</v>
      </c>
      <c r="E196" s="13">
        <v>603.48</v>
      </c>
      <c r="F196" s="13"/>
      <c r="G196" s="13"/>
      <c r="H196" s="15"/>
      <c r="I196" s="13"/>
      <c r="J196" s="13"/>
      <c r="K196" s="13"/>
      <c r="L196" s="13">
        <f t="shared" si="67"/>
        <v>0</v>
      </c>
      <c r="M196" s="12">
        <v>1</v>
      </c>
      <c r="N196" t="s">
        <v>109</v>
      </c>
      <c r="O196" t="s">
        <v>110</v>
      </c>
      <c r="P196" s="1">
        <v>42228</v>
      </c>
      <c r="Q196" t="s">
        <v>111</v>
      </c>
    </row>
    <row r="197" spans="1:17" ht="14.45" customHeight="1" x14ac:dyDescent="0.25">
      <c r="A197" t="s">
        <v>1929</v>
      </c>
      <c r="C197" s="5"/>
      <c r="D197" t="s">
        <v>1923</v>
      </c>
      <c r="E197" s="13">
        <v>608.74</v>
      </c>
      <c r="F197" s="13"/>
      <c r="G197" s="13"/>
      <c r="H197" s="15"/>
      <c r="I197" s="13"/>
      <c r="J197" s="13"/>
      <c r="K197" s="13"/>
      <c r="L197" s="13">
        <f t="shared" si="67"/>
        <v>0</v>
      </c>
      <c r="M197" s="12">
        <v>1</v>
      </c>
      <c r="N197" t="s">
        <v>112</v>
      </c>
      <c r="O197" t="s">
        <v>113</v>
      </c>
      <c r="P197" s="1">
        <v>42228</v>
      </c>
      <c r="Q197" t="s">
        <v>114</v>
      </c>
    </row>
    <row r="198" spans="1:17" ht="14.45" customHeight="1" x14ac:dyDescent="0.25">
      <c r="A198" t="s">
        <v>1929</v>
      </c>
      <c r="C198" s="5"/>
      <c r="D198" t="s">
        <v>1923</v>
      </c>
      <c r="E198" s="13">
        <v>618.49</v>
      </c>
      <c r="F198" s="13"/>
      <c r="G198" s="13"/>
      <c r="H198" s="15"/>
      <c r="I198" s="13"/>
      <c r="J198" s="13"/>
      <c r="K198" s="13"/>
      <c r="L198" s="13">
        <f t="shared" si="67"/>
        <v>0</v>
      </c>
      <c r="M198" s="12">
        <v>1</v>
      </c>
      <c r="N198" t="s">
        <v>115</v>
      </c>
      <c r="O198" t="s">
        <v>116</v>
      </c>
      <c r="P198" s="1">
        <v>42228</v>
      </c>
      <c r="Q198" t="s">
        <v>117</v>
      </c>
    </row>
    <row r="199" spans="1:17" x14ac:dyDescent="0.25">
      <c r="A199" t="s">
        <v>1929</v>
      </c>
      <c r="B199" s="2">
        <v>4</v>
      </c>
      <c r="C199" s="9"/>
      <c r="D199" t="s">
        <v>1964</v>
      </c>
      <c r="E199" s="13">
        <v>618.49</v>
      </c>
      <c r="F199" s="13">
        <v>725.27</v>
      </c>
      <c r="G199" s="13">
        <f t="shared" si="44"/>
        <v>106.77999999999997</v>
      </c>
      <c r="H199" s="15">
        <v>3.1</v>
      </c>
      <c r="I199" s="13">
        <f>SUM(H199*G199)</f>
        <v>331.01799999999992</v>
      </c>
      <c r="J199" s="15">
        <f t="shared" ref="J199" si="68">SUM(I199*60)/1000</f>
        <v>19.861079999999994</v>
      </c>
      <c r="K199" s="13">
        <v>2000</v>
      </c>
      <c r="L199" s="13">
        <f>SUM(J199*K199)</f>
        <v>39722.159999999989</v>
      </c>
      <c r="M199" s="21"/>
      <c r="N199" t="s">
        <v>1549</v>
      </c>
      <c r="O199" t="s">
        <v>1550</v>
      </c>
      <c r="P199" s="1">
        <v>42228</v>
      </c>
      <c r="Q199" t="s">
        <v>1551</v>
      </c>
    </row>
    <row r="200" spans="1:17" ht="14.45" customHeight="1" x14ac:dyDescent="0.25">
      <c r="A200" t="s">
        <v>1929</v>
      </c>
      <c r="C200" s="9"/>
      <c r="D200" t="s">
        <v>1947</v>
      </c>
      <c r="E200" s="13">
        <v>671.93</v>
      </c>
      <c r="F200" s="13"/>
      <c r="G200" s="13"/>
      <c r="H200" s="15"/>
      <c r="I200" s="13"/>
      <c r="J200" s="13"/>
      <c r="K200" s="13"/>
      <c r="L200" s="13">
        <f t="shared" si="67"/>
        <v>0</v>
      </c>
      <c r="M200" s="12">
        <v>1</v>
      </c>
      <c r="N200" t="s">
        <v>626</v>
      </c>
      <c r="O200" t="s">
        <v>627</v>
      </c>
      <c r="P200" s="1">
        <v>42228</v>
      </c>
      <c r="Q200" t="s">
        <v>628</v>
      </c>
    </row>
    <row r="201" spans="1:17" ht="14.45" customHeight="1" x14ac:dyDescent="0.25">
      <c r="A201" t="s">
        <v>1929</v>
      </c>
      <c r="C201" s="9"/>
      <c r="D201" t="s">
        <v>1947</v>
      </c>
      <c r="E201" s="13">
        <v>686.56</v>
      </c>
      <c r="F201" s="13"/>
      <c r="G201" s="13"/>
      <c r="H201" s="15"/>
      <c r="I201" s="13"/>
      <c r="J201" s="13"/>
      <c r="K201" s="13"/>
      <c r="L201" s="13">
        <f t="shared" si="67"/>
        <v>0</v>
      </c>
      <c r="M201" s="12">
        <v>1</v>
      </c>
      <c r="N201" t="s">
        <v>629</v>
      </c>
      <c r="O201" t="s">
        <v>630</v>
      </c>
      <c r="P201" s="1">
        <v>42228</v>
      </c>
      <c r="Q201" t="s">
        <v>631</v>
      </c>
    </row>
    <row r="202" spans="1:17" ht="14.45" customHeight="1" x14ac:dyDescent="0.25">
      <c r="A202" t="s">
        <v>1929</v>
      </c>
      <c r="C202" s="9"/>
      <c r="D202" t="s">
        <v>1947</v>
      </c>
      <c r="E202" s="13">
        <v>707.08</v>
      </c>
      <c r="F202" s="13"/>
      <c r="G202" s="13"/>
      <c r="H202" s="15"/>
      <c r="I202" s="13"/>
      <c r="J202" s="13"/>
      <c r="K202" s="13"/>
      <c r="L202" s="13">
        <f t="shared" si="67"/>
        <v>0</v>
      </c>
      <c r="M202" s="12">
        <v>1</v>
      </c>
      <c r="N202" t="s">
        <v>632</v>
      </c>
      <c r="O202" t="s">
        <v>633</v>
      </c>
      <c r="P202" s="1">
        <v>42228</v>
      </c>
      <c r="Q202" t="s">
        <v>634</v>
      </c>
    </row>
    <row r="203" spans="1:17" ht="14.45" customHeight="1" x14ac:dyDescent="0.25">
      <c r="A203" t="s">
        <v>1929</v>
      </c>
      <c r="C203" s="9"/>
      <c r="D203" t="s">
        <v>1947</v>
      </c>
      <c r="E203" s="13">
        <v>715.09</v>
      </c>
      <c r="F203" s="13"/>
      <c r="G203" s="13"/>
      <c r="H203" s="15"/>
      <c r="I203" s="13"/>
      <c r="J203" s="13"/>
      <c r="K203" s="13"/>
      <c r="L203" s="13">
        <f t="shared" si="67"/>
        <v>0</v>
      </c>
      <c r="M203" s="12">
        <v>1</v>
      </c>
      <c r="N203" t="s">
        <v>635</v>
      </c>
      <c r="O203" t="s">
        <v>636</v>
      </c>
      <c r="P203" s="1">
        <v>42228</v>
      </c>
      <c r="Q203" t="s">
        <v>637</v>
      </c>
    </row>
    <row r="204" spans="1:17" x14ac:dyDescent="0.25">
      <c r="A204" t="s">
        <v>1929</v>
      </c>
      <c r="B204" s="2">
        <v>2</v>
      </c>
      <c r="C204" s="5"/>
      <c r="D204" t="s">
        <v>1965</v>
      </c>
      <c r="E204" s="13">
        <v>725.27</v>
      </c>
      <c r="F204" s="13">
        <v>742.35</v>
      </c>
      <c r="G204" s="13">
        <f t="shared" ref="G204:G268" si="69">SUM(F204-E204)</f>
        <v>17.080000000000041</v>
      </c>
      <c r="H204" s="15">
        <v>3.1</v>
      </c>
      <c r="I204" s="13">
        <f t="shared" ref="I204:I205" si="70">SUM(H204*G204)</f>
        <v>52.948000000000128</v>
      </c>
      <c r="J204" s="15">
        <f t="shared" ref="J204:J205" si="71">SUM(I204*60)/1000</f>
        <v>3.1768800000000077</v>
      </c>
      <c r="K204" s="13">
        <v>2500</v>
      </c>
      <c r="L204" s="13">
        <f t="shared" ref="L204:L205" si="72">SUM(J204*K204)</f>
        <v>7942.2000000000189</v>
      </c>
      <c r="M204" s="21"/>
      <c r="N204" t="s">
        <v>1731</v>
      </c>
      <c r="O204" t="s">
        <v>1732</v>
      </c>
      <c r="P204" s="1">
        <v>42228</v>
      </c>
      <c r="Q204" t="s">
        <v>1733</v>
      </c>
    </row>
    <row r="205" spans="1:17" x14ac:dyDescent="0.25">
      <c r="A205" t="s">
        <v>1929</v>
      </c>
      <c r="B205" s="2">
        <v>2</v>
      </c>
      <c r="C205" s="9"/>
      <c r="D205" t="s">
        <v>1964</v>
      </c>
      <c r="E205" s="13">
        <v>742.35</v>
      </c>
      <c r="F205" s="13">
        <v>797.82</v>
      </c>
      <c r="G205" s="13">
        <f t="shared" si="69"/>
        <v>55.470000000000027</v>
      </c>
      <c r="H205" s="15">
        <v>3.1</v>
      </c>
      <c r="I205" s="13">
        <f t="shared" si="70"/>
        <v>171.95700000000008</v>
      </c>
      <c r="J205" s="15">
        <f t="shared" si="71"/>
        <v>10.317420000000006</v>
      </c>
      <c r="K205" s="13">
        <v>2000</v>
      </c>
      <c r="L205" s="13">
        <f t="shared" si="72"/>
        <v>20634.840000000011</v>
      </c>
      <c r="M205" s="21"/>
      <c r="N205" t="s">
        <v>1552</v>
      </c>
      <c r="O205" t="s">
        <v>1553</v>
      </c>
      <c r="P205" s="1">
        <v>42228</v>
      </c>
      <c r="Q205" t="s">
        <v>1554</v>
      </c>
    </row>
    <row r="206" spans="1:17" ht="14.45" customHeight="1" x14ac:dyDescent="0.25">
      <c r="A206" t="s">
        <v>1929</v>
      </c>
      <c r="C206" s="9"/>
      <c r="D206" t="s">
        <v>1947</v>
      </c>
      <c r="E206" s="13">
        <v>767.07</v>
      </c>
      <c r="F206" s="13"/>
      <c r="G206" s="13"/>
      <c r="H206" s="15"/>
      <c r="I206" s="13"/>
      <c r="J206" s="13"/>
      <c r="K206" s="13"/>
      <c r="L206" s="13">
        <f t="shared" si="67"/>
        <v>0</v>
      </c>
      <c r="M206" s="12">
        <v>1</v>
      </c>
      <c r="N206" t="s">
        <v>638</v>
      </c>
      <c r="O206" t="s">
        <v>639</v>
      </c>
      <c r="P206" s="1">
        <v>42228</v>
      </c>
      <c r="Q206" t="s">
        <v>640</v>
      </c>
    </row>
    <row r="207" spans="1:17" ht="14.45" customHeight="1" x14ac:dyDescent="0.25">
      <c r="A207" t="s">
        <v>1929</v>
      </c>
      <c r="C207" s="9"/>
      <c r="D207" t="s">
        <v>1947</v>
      </c>
      <c r="E207" s="13">
        <v>784.21</v>
      </c>
      <c r="F207" s="13"/>
      <c r="G207" s="13"/>
      <c r="H207" s="15"/>
      <c r="I207" s="13"/>
      <c r="J207" s="13"/>
      <c r="K207" s="13"/>
      <c r="L207" s="13">
        <f t="shared" si="67"/>
        <v>0</v>
      </c>
      <c r="M207" s="12">
        <v>1</v>
      </c>
      <c r="N207" t="s">
        <v>641</v>
      </c>
      <c r="O207" t="s">
        <v>642</v>
      </c>
      <c r="P207" s="1">
        <v>42228</v>
      </c>
      <c r="Q207" t="s">
        <v>643</v>
      </c>
    </row>
    <row r="208" spans="1:17" ht="14.45" customHeight="1" x14ac:dyDescent="0.25">
      <c r="A208" t="s">
        <v>1929</v>
      </c>
      <c r="C208" s="9"/>
      <c r="D208" t="s">
        <v>1947</v>
      </c>
      <c r="E208" s="13">
        <v>795.14</v>
      </c>
      <c r="F208" s="13"/>
      <c r="G208" s="13"/>
      <c r="H208" s="15"/>
      <c r="I208" s="13"/>
      <c r="J208" s="13"/>
      <c r="K208" s="13"/>
      <c r="L208" s="13">
        <f t="shared" si="67"/>
        <v>0</v>
      </c>
      <c r="M208" s="12">
        <v>1</v>
      </c>
      <c r="N208" t="s">
        <v>644</v>
      </c>
      <c r="O208" t="s">
        <v>645</v>
      </c>
      <c r="P208" s="1">
        <v>42228</v>
      </c>
      <c r="Q208" t="s">
        <v>646</v>
      </c>
    </row>
    <row r="209" spans="1:17" x14ac:dyDescent="0.25">
      <c r="A209" t="s">
        <v>1929</v>
      </c>
      <c r="B209" s="2">
        <v>2</v>
      </c>
      <c r="C209" s="5"/>
      <c r="D209" t="s">
        <v>1965</v>
      </c>
      <c r="E209" s="13">
        <v>797.82</v>
      </c>
      <c r="F209" s="13">
        <v>825.62</v>
      </c>
      <c r="G209" s="13">
        <f t="shared" si="69"/>
        <v>27.799999999999955</v>
      </c>
      <c r="H209" s="15">
        <v>3.1</v>
      </c>
      <c r="I209" s="13">
        <f>SUM(H209*G209)</f>
        <v>86.179999999999865</v>
      </c>
      <c r="J209" s="15">
        <f t="shared" ref="J209" si="73">SUM(I209*60)/1000</f>
        <v>5.1707999999999918</v>
      </c>
      <c r="K209" s="13">
        <v>2500</v>
      </c>
      <c r="L209" s="13">
        <f>SUM(J209*K209)</f>
        <v>12926.99999999998</v>
      </c>
      <c r="M209" s="21"/>
      <c r="N209" t="s">
        <v>1734</v>
      </c>
      <c r="O209" t="s">
        <v>1735</v>
      </c>
      <c r="P209" s="1">
        <v>42228</v>
      </c>
      <c r="Q209" t="s">
        <v>1736</v>
      </c>
    </row>
    <row r="210" spans="1:17" ht="14.45" customHeight="1" x14ac:dyDescent="0.25">
      <c r="A210" t="s">
        <v>1929</v>
      </c>
      <c r="C210" s="5"/>
      <c r="D210" t="s">
        <v>1947</v>
      </c>
      <c r="E210" s="13">
        <v>809.18</v>
      </c>
      <c r="F210" s="13"/>
      <c r="G210" s="13"/>
      <c r="H210" s="15"/>
      <c r="I210" s="13"/>
      <c r="J210" s="13"/>
      <c r="K210" s="13"/>
      <c r="L210" s="13">
        <f t="shared" si="67"/>
        <v>0</v>
      </c>
      <c r="M210" s="12">
        <v>1</v>
      </c>
      <c r="N210" t="s">
        <v>647</v>
      </c>
      <c r="O210" t="s">
        <v>648</v>
      </c>
      <c r="P210" s="1">
        <v>42228</v>
      </c>
      <c r="Q210" t="s">
        <v>649</v>
      </c>
    </row>
    <row r="211" spans="1:17" ht="14.45" customHeight="1" x14ac:dyDescent="0.25">
      <c r="A211" t="s">
        <v>1929</v>
      </c>
      <c r="C211" s="5"/>
      <c r="D211" t="s">
        <v>1947</v>
      </c>
      <c r="E211" s="13">
        <v>817.4</v>
      </c>
      <c r="F211" s="13"/>
      <c r="G211" s="13"/>
      <c r="H211" s="15"/>
      <c r="I211" s="13"/>
      <c r="J211" s="13"/>
      <c r="K211" s="13"/>
      <c r="L211" s="13">
        <f t="shared" si="67"/>
        <v>0</v>
      </c>
      <c r="M211" s="12">
        <v>1</v>
      </c>
      <c r="N211" t="s">
        <v>650</v>
      </c>
      <c r="O211" t="s">
        <v>651</v>
      </c>
      <c r="P211" s="1">
        <v>42228</v>
      </c>
      <c r="Q211" t="s">
        <v>652</v>
      </c>
    </row>
    <row r="212" spans="1:17" x14ac:dyDescent="0.25">
      <c r="A212" t="s">
        <v>1929</v>
      </c>
      <c r="B212" s="2">
        <v>2</v>
      </c>
      <c r="C212" s="9"/>
      <c r="D212" t="s">
        <v>1964</v>
      </c>
      <c r="E212" s="13">
        <v>825.62</v>
      </c>
      <c r="F212" s="13">
        <v>851.47</v>
      </c>
      <c r="G212" s="13">
        <f t="shared" si="69"/>
        <v>25.850000000000023</v>
      </c>
      <c r="H212" s="15">
        <v>3.1</v>
      </c>
      <c r="I212" s="13">
        <f t="shared" ref="I212:I213" si="74">SUM(H212*G212)</f>
        <v>80.135000000000076</v>
      </c>
      <c r="J212" s="15">
        <f t="shared" ref="J212:J213" si="75">SUM(I212*60)/1000</f>
        <v>4.8081000000000049</v>
      </c>
      <c r="K212" s="13">
        <v>2000</v>
      </c>
      <c r="L212" s="13">
        <f t="shared" ref="L212:L213" si="76">SUM(J212*K212)</f>
        <v>9616.2000000000098</v>
      </c>
      <c r="M212" s="21"/>
      <c r="N212" t="s">
        <v>1555</v>
      </c>
      <c r="O212" t="s">
        <v>1556</v>
      </c>
      <c r="P212" s="1">
        <v>42228</v>
      </c>
      <c r="Q212" t="s">
        <v>1557</v>
      </c>
    </row>
    <row r="213" spans="1:17" x14ac:dyDescent="0.25">
      <c r="A213" t="s">
        <v>1929</v>
      </c>
      <c r="B213" s="2">
        <v>2</v>
      </c>
      <c r="C213" s="5"/>
      <c r="D213" t="s">
        <v>1965</v>
      </c>
      <c r="E213" s="13">
        <v>851.47</v>
      </c>
      <c r="F213" s="13">
        <v>869.98</v>
      </c>
      <c r="G213" s="13">
        <f t="shared" si="69"/>
        <v>18.509999999999991</v>
      </c>
      <c r="H213" s="15">
        <v>3.1</v>
      </c>
      <c r="I213" s="13">
        <f t="shared" si="74"/>
        <v>57.380999999999972</v>
      </c>
      <c r="J213" s="15">
        <f t="shared" si="75"/>
        <v>3.4428599999999983</v>
      </c>
      <c r="K213" s="13">
        <v>2500</v>
      </c>
      <c r="L213" s="13">
        <f t="shared" si="76"/>
        <v>8607.149999999996</v>
      </c>
      <c r="M213" s="21"/>
      <c r="N213" t="s">
        <v>1737</v>
      </c>
      <c r="O213" t="s">
        <v>1738</v>
      </c>
      <c r="P213" s="1">
        <v>42228</v>
      </c>
      <c r="Q213" t="s">
        <v>1739</v>
      </c>
    </row>
    <row r="214" spans="1:17" ht="14.45" customHeight="1" x14ac:dyDescent="0.25">
      <c r="A214" t="s">
        <v>1929</v>
      </c>
      <c r="C214" s="5"/>
      <c r="D214" t="s">
        <v>1947</v>
      </c>
      <c r="E214" s="13">
        <v>855.43</v>
      </c>
      <c r="F214" s="13"/>
      <c r="G214" s="13"/>
      <c r="H214" s="15"/>
      <c r="I214" s="13"/>
      <c r="J214" s="13"/>
      <c r="K214" s="13"/>
      <c r="L214" s="13">
        <f t="shared" si="67"/>
        <v>0</v>
      </c>
      <c r="M214" s="12">
        <v>1</v>
      </c>
      <c r="N214" t="s">
        <v>653</v>
      </c>
      <c r="O214" t="s">
        <v>654</v>
      </c>
      <c r="P214" s="1">
        <v>42228</v>
      </c>
      <c r="Q214" t="s">
        <v>655</v>
      </c>
    </row>
    <row r="215" spans="1:17" x14ac:dyDescent="0.25">
      <c r="A215" t="s">
        <v>1929</v>
      </c>
      <c r="B215" s="2">
        <v>4</v>
      </c>
      <c r="C215" s="9"/>
      <c r="D215" t="s">
        <v>1964</v>
      </c>
      <c r="E215" s="13">
        <v>869.98</v>
      </c>
      <c r="F215" s="13">
        <v>1161.6400000000001</v>
      </c>
      <c r="G215" s="13">
        <f t="shared" si="69"/>
        <v>291.66000000000008</v>
      </c>
      <c r="H215" s="15">
        <v>3.1</v>
      </c>
      <c r="I215" s="13">
        <f>SUM(H215*G215)</f>
        <v>904.1460000000003</v>
      </c>
      <c r="J215" s="15">
        <f t="shared" ref="J215" si="77">SUM(I215*60)/1000</f>
        <v>54.248760000000019</v>
      </c>
      <c r="K215" s="13">
        <v>2000</v>
      </c>
      <c r="L215" s="13">
        <f>SUM(J215*K215)</f>
        <v>108497.52000000003</v>
      </c>
      <c r="M215" s="21"/>
      <c r="N215" t="s">
        <v>1558</v>
      </c>
      <c r="O215" t="s">
        <v>1559</v>
      </c>
      <c r="P215" s="1">
        <v>42228</v>
      </c>
      <c r="Q215" t="s">
        <v>1560</v>
      </c>
    </row>
    <row r="216" spans="1:17" ht="14.45" customHeight="1" x14ac:dyDescent="0.25">
      <c r="A216" t="s">
        <v>1929</v>
      </c>
      <c r="C216" s="9"/>
      <c r="D216" t="s">
        <v>1947</v>
      </c>
      <c r="E216" s="13">
        <v>1157.21</v>
      </c>
      <c r="F216" s="13"/>
      <c r="G216" s="13"/>
      <c r="H216" s="15"/>
      <c r="I216" s="13"/>
      <c r="J216" s="13"/>
      <c r="K216" s="13"/>
      <c r="L216" s="13">
        <f t="shared" si="67"/>
        <v>0</v>
      </c>
      <c r="M216" s="12">
        <v>1</v>
      </c>
      <c r="N216" t="s">
        <v>656</v>
      </c>
      <c r="O216" t="s">
        <v>657</v>
      </c>
      <c r="P216" s="1">
        <v>42228</v>
      </c>
      <c r="Q216" t="s">
        <v>658</v>
      </c>
    </row>
    <row r="217" spans="1:17" ht="14.45" customHeight="1" x14ac:dyDescent="0.25">
      <c r="A217" t="s">
        <v>1929</v>
      </c>
      <c r="C217" s="5"/>
      <c r="D217" t="s">
        <v>1960</v>
      </c>
      <c r="E217" s="13">
        <v>1161.6400000000001</v>
      </c>
      <c r="F217" s="13">
        <v>1178.68</v>
      </c>
      <c r="G217" s="13">
        <f t="shared" si="69"/>
        <v>17.039999999999964</v>
      </c>
      <c r="H217" s="15"/>
      <c r="I217" s="13"/>
      <c r="J217" s="13"/>
      <c r="K217" s="13"/>
      <c r="L217" s="13">
        <f t="shared" si="67"/>
        <v>0</v>
      </c>
      <c r="M217" s="12" t="s">
        <v>1369</v>
      </c>
      <c r="N217" t="s">
        <v>1370</v>
      </c>
      <c r="O217" t="s">
        <v>1371</v>
      </c>
      <c r="P217" s="1">
        <v>42228</v>
      </c>
      <c r="Q217" t="s">
        <v>1372</v>
      </c>
    </row>
    <row r="218" spans="1:17" x14ac:dyDescent="0.25">
      <c r="A218" t="s">
        <v>1929</v>
      </c>
      <c r="B218" s="2">
        <v>2</v>
      </c>
      <c r="C218" s="5"/>
      <c r="D218" t="s">
        <v>1965</v>
      </c>
      <c r="E218" s="13">
        <v>1161.6400000000001</v>
      </c>
      <c r="F218" s="13">
        <v>1181.97</v>
      </c>
      <c r="G218" s="13">
        <f t="shared" si="69"/>
        <v>20.329999999999927</v>
      </c>
      <c r="H218" s="15">
        <v>3.1</v>
      </c>
      <c r="I218" s="13">
        <f t="shared" ref="I218:I219" si="78">SUM(H218*G218)</f>
        <v>63.022999999999776</v>
      </c>
      <c r="J218" s="15">
        <f t="shared" ref="J218:J219" si="79">SUM(I218*60)/1000</f>
        <v>3.7813799999999866</v>
      </c>
      <c r="K218" s="13">
        <v>2500</v>
      </c>
      <c r="L218" s="13">
        <f t="shared" ref="L218:L219" si="80">SUM(J218*K218)</f>
        <v>9453.4499999999662</v>
      </c>
      <c r="M218" s="21"/>
      <c r="N218" t="s">
        <v>1370</v>
      </c>
      <c r="O218" t="s">
        <v>1371</v>
      </c>
      <c r="P218" s="1">
        <v>42228</v>
      </c>
      <c r="Q218" t="s">
        <v>1740</v>
      </c>
    </row>
    <row r="219" spans="1:17" x14ac:dyDescent="0.25">
      <c r="A219" t="s">
        <v>1929</v>
      </c>
      <c r="B219" s="2">
        <v>4</v>
      </c>
      <c r="C219" s="9"/>
      <c r="D219" t="s">
        <v>1964</v>
      </c>
      <c r="E219" s="13">
        <v>1181.97</v>
      </c>
      <c r="F219" s="13">
        <v>1390.09</v>
      </c>
      <c r="G219" s="13">
        <f t="shared" si="69"/>
        <v>208.11999999999989</v>
      </c>
      <c r="H219" s="15">
        <v>3.1</v>
      </c>
      <c r="I219" s="13">
        <f t="shared" si="78"/>
        <v>645.17199999999968</v>
      </c>
      <c r="J219" s="15">
        <f t="shared" si="79"/>
        <v>38.710319999999975</v>
      </c>
      <c r="K219" s="13">
        <v>2000</v>
      </c>
      <c r="L219" s="13">
        <f t="shared" si="80"/>
        <v>77420.639999999956</v>
      </c>
      <c r="M219" s="21"/>
      <c r="N219" t="s">
        <v>1561</v>
      </c>
      <c r="O219" t="s">
        <v>1562</v>
      </c>
      <c r="P219" s="1">
        <v>42228</v>
      </c>
      <c r="Q219" t="s">
        <v>1563</v>
      </c>
    </row>
    <row r="220" spans="1:17" ht="14.45" customHeight="1" x14ac:dyDescent="0.25">
      <c r="A220" t="s">
        <v>1929</v>
      </c>
      <c r="C220" s="9"/>
      <c r="D220" t="s">
        <v>1923</v>
      </c>
      <c r="E220" s="13">
        <v>1312.52</v>
      </c>
      <c r="F220" s="13"/>
      <c r="G220" s="13"/>
      <c r="H220" s="15"/>
      <c r="I220" s="13"/>
      <c r="J220" s="13"/>
      <c r="K220" s="13"/>
      <c r="L220" s="13">
        <f t="shared" si="67"/>
        <v>0</v>
      </c>
      <c r="M220" s="12">
        <v>3</v>
      </c>
      <c r="N220" t="s">
        <v>118</v>
      </c>
      <c r="O220" t="s">
        <v>119</v>
      </c>
      <c r="P220" s="1">
        <v>42228</v>
      </c>
      <c r="Q220" t="s">
        <v>120</v>
      </c>
    </row>
    <row r="221" spans="1:17" x14ac:dyDescent="0.25">
      <c r="A221" t="s">
        <v>1929</v>
      </c>
      <c r="B221" s="2">
        <v>2</v>
      </c>
      <c r="C221" s="5"/>
      <c r="D221" t="s">
        <v>1965</v>
      </c>
      <c r="E221" s="13">
        <v>1390.09</v>
      </c>
      <c r="F221" s="13">
        <v>1448.28</v>
      </c>
      <c r="G221" s="13">
        <f t="shared" si="69"/>
        <v>58.190000000000055</v>
      </c>
      <c r="H221" s="15">
        <v>3.1</v>
      </c>
      <c r="I221" s="13">
        <f>SUM(H221*G221)</f>
        <v>180.38900000000018</v>
      </c>
      <c r="J221" s="15">
        <f t="shared" ref="J221" si="81">SUM(I221*60)/1000</f>
        <v>10.823340000000011</v>
      </c>
      <c r="K221" s="13">
        <v>2500</v>
      </c>
      <c r="L221" s="13">
        <f>SUM(J221*K221)</f>
        <v>27058.350000000028</v>
      </c>
      <c r="M221" s="21"/>
      <c r="N221" t="s">
        <v>1741</v>
      </c>
      <c r="O221" t="s">
        <v>1742</v>
      </c>
      <c r="P221" s="1">
        <v>42228</v>
      </c>
      <c r="Q221" t="s">
        <v>1743</v>
      </c>
    </row>
    <row r="222" spans="1:17" ht="14.45" customHeight="1" x14ac:dyDescent="0.25">
      <c r="A222" t="s">
        <v>1929</v>
      </c>
      <c r="C222" s="5"/>
      <c r="D222" t="s">
        <v>1923</v>
      </c>
      <c r="E222" s="13">
        <v>1396.54</v>
      </c>
      <c r="F222" s="13"/>
      <c r="G222" s="13"/>
      <c r="H222" s="15"/>
      <c r="I222" s="13"/>
      <c r="J222" s="13"/>
      <c r="K222" s="13"/>
      <c r="L222" s="13">
        <f t="shared" si="67"/>
        <v>0</v>
      </c>
      <c r="M222" s="12">
        <v>1</v>
      </c>
      <c r="N222" t="s">
        <v>121</v>
      </c>
      <c r="O222" t="s">
        <v>122</v>
      </c>
      <c r="P222" s="1">
        <v>42228</v>
      </c>
      <c r="Q222" t="s">
        <v>123</v>
      </c>
    </row>
    <row r="223" spans="1:17" ht="14.45" customHeight="1" x14ac:dyDescent="0.25">
      <c r="A223" t="s">
        <v>1929</v>
      </c>
      <c r="C223" s="5"/>
      <c r="D223" t="s">
        <v>1923</v>
      </c>
      <c r="E223" s="13">
        <v>1403.62</v>
      </c>
      <c r="F223" s="13"/>
      <c r="G223" s="13"/>
      <c r="H223" s="15"/>
      <c r="I223" s="13"/>
      <c r="J223" s="13"/>
      <c r="K223" s="13"/>
      <c r="L223" s="13">
        <f t="shared" si="67"/>
        <v>0</v>
      </c>
      <c r="M223" s="12">
        <v>1</v>
      </c>
      <c r="N223" t="s">
        <v>124</v>
      </c>
      <c r="O223" t="s">
        <v>125</v>
      </c>
      <c r="P223" s="1">
        <v>42228</v>
      </c>
      <c r="Q223" t="s">
        <v>126</v>
      </c>
    </row>
    <row r="224" spans="1:17" ht="14.45" customHeight="1" x14ac:dyDescent="0.25">
      <c r="A224" t="s">
        <v>1929</v>
      </c>
      <c r="C224" s="5"/>
      <c r="D224" t="s">
        <v>1923</v>
      </c>
      <c r="E224" s="13">
        <v>1412.48</v>
      </c>
      <c r="F224" s="13"/>
      <c r="G224" s="13"/>
      <c r="H224" s="15"/>
      <c r="I224" s="13"/>
      <c r="J224" s="13"/>
      <c r="K224" s="13"/>
      <c r="L224" s="13">
        <f t="shared" si="67"/>
        <v>0</v>
      </c>
      <c r="M224" s="12">
        <v>1</v>
      </c>
      <c r="N224" t="s">
        <v>127</v>
      </c>
      <c r="O224" t="s">
        <v>128</v>
      </c>
      <c r="P224" s="1">
        <v>42228</v>
      </c>
      <c r="Q224" t="s">
        <v>129</v>
      </c>
    </row>
    <row r="225" spans="1:17" ht="14.45" customHeight="1" x14ac:dyDescent="0.25">
      <c r="A225" t="s">
        <v>1929</v>
      </c>
      <c r="C225" s="5"/>
      <c r="D225" t="s">
        <v>1923</v>
      </c>
      <c r="E225" s="13">
        <v>1419.64</v>
      </c>
      <c r="F225" s="13"/>
      <c r="G225" s="13"/>
      <c r="H225" s="15"/>
      <c r="I225" s="13"/>
      <c r="J225" s="13"/>
      <c r="K225" s="13"/>
      <c r="L225" s="13">
        <f t="shared" si="67"/>
        <v>0</v>
      </c>
      <c r="M225" s="12">
        <v>1</v>
      </c>
      <c r="N225" t="s">
        <v>130</v>
      </c>
      <c r="O225" t="s">
        <v>131</v>
      </c>
      <c r="P225" s="1">
        <v>42228</v>
      </c>
      <c r="Q225" t="s">
        <v>132</v>
      </c>
    </row>
    <row r="226" spans="1:17" ht="14.45" customHeight="1" x14ac:dyDescent="0.25">
      <c r="A226" t="s">
        <v>1929</v>
      </c>
      <c r="C226" s="5"/>
      <c r="D226" t="s">
        <v>1923</v>
      </c>
      <c r="E226" s="13">
        <v>1427.25</v>
      </c>
      <c r="F226" s="13"/>
      <c r="G226" s="13"/>
      <c r="H226" s="15"/>
      <c r="I226" s="13"/>
      <c r="J226" s="13"/>
      <c r="K226" s="13"/>
      <c r="L226" s="13">
        <f t="shared" si="67"/>
        <v>0</v>
      </c>
      <c r="M226" s="12">
        <v>1</v>
      </c>
      <c r="N226" t="s">
        <v>133</v>
      </c>
      <c r="O226" t="s">
        <v>134</v>
      </c>
      <c r="P226" s="1">
        <v>42228</v>
      </c>
      <c r="Q226" t="s">
        <v>135</v>
      </c>
    </row>
    <row r="227" spans="1:17" x14ac:dyDescent="0.25">
      <c r="A227" t="s">
        <v>1929</v>
      </c>
      <c r="B227" s="2">
        <v>1</v>
      </c>
      <c r="C227" s="6"/>
      <c r="D227" t="s">
        <v>1966</v>
      </c>
      <c r="E227" s="13">
        <v>1448.28</v>
      </c>
      <c r="F227" s="13">
        <v>1458.62</v>
      </c>
      <c r="G227" s="13">
        <f t="shared" si="69"/>
        <v>10.339999999999918</v>
      </c>
      <c r="H227" s="15">
        <v>3.1</v>
      </c>
      <c r="I227" s="13">
        <f t="shared" ref="I227:I229" si="82">SUM(H227*G227)</f>
        <v>32.053999999999746</v>
      </c>
      <c r="J227" s="15">
        <f t="shared" ref="J227:J229" si="83">SUM(I227*60)/1000</f>
        <v>1.9232399999999847</v>
      </c>
      <c r="K227" s="13">
        <v>3000</v>
      </c>
      <c r="L227" s="13">
        <f t="shared" ref="L227:L229" si="84">SUM(J227*K227)</f>
        <v>5769.7199999999539</v>
      </c>
      <c r="M227" s="21"/>
      <c r="N227" t="s">
        <v>1873</v>
      </c>
      <c r="O227" t="s">
        <v>1874</v>
      </c>
      <c r="P227" s="1">
        <v>42228</v>
      </c>
      <c r="Q227" t="s">
        <v>1875</v>
      </c>
    </row>
    <row r="228" spans="1:17" x14ac:dyDescent="0.25">
      <c r="A228" t="s">
        <v>1929</v>
      </c>
      <c r="B228" s="2">
        <v>2</v>
      </c>
      <c r="C228" s="5"/>
      <c r="D228" t="s">
        <v>1965</v>
      </c>
      <c r="E228" s="13">
        <v>1458.62</v>
      </c>
      <c r="F228" s="13">
        <v>1463.21</v>
      </c>
      <c r="G228" s="13">
        <f t="shared" si="69"/>
        <v>4.5900000000001455</v>
      </c>
      <c r="H228" s="15">
        <v>3.1</v>
      </c>
      <c r="I228" s="13">
        <f t="shared" si="82"/>
        <v>14.229000000000452</v>
      </c>
      <c r="J228" s="15">
        <f t="shared" si="83"/>
        <v>0.85374000000002714</v>
      </c>
      <c r="K228" s="13">
        <v>2500</v>
      </c>
      <c r="L228" s="13">
        <f t="shared" si="84"/>
        <v>2134.3500000000677</v>
      </c>
      <c r="M228" s="21"/>
      <c r="N228" t="s">
        <v>1744</v>
      </c>
      <c r="O228" t="s">
        <v>1745</v>
      </c>
      <c r="P228" s="1">
        <v>42228</v>
      </c>
      <c r="Q228" t="s">
        <v>1746</v>
      </c>
    </row>
    <row r="229" spans="1:17" x14ac:dyDescent="0.25">
      <c r="A229" t="s">
        <v>1929</v>
      </c>
      <c r="B229" s="2">
        <v>4</v>
      </c>
      <c r="C229" s="9"/>
      <c r="D229" t="s">
        <v>1964</v>
      </c>
      <c r="E229" s="13">
        <v>1463.21</v>
      </c>
      <c r="F229" s="13">
        <v>1527</v>
      </c>
      <c r="G229" s="13">
        <f t="shared" si="69"/>
        <v>63.789999999999964</v>
      </c>
      <c r="H229" s="15">
        <v>3.1</v>
      </c>
      <c r="I229" s="13">
        <f t="shared" si="82"/>
        <v>197.74899999999988</v>
      </c>
      <c r="J229" s="15">
        <f t="shared" si="83"/>
        <v>11.864939999999994</v>
      </c>
      <c r="K229" s="13">
        <v>2000</v>
      </c>
      <c r="L229" s="13">
        <f t="shared" si="84"/>
        <v>23729.879999999986</v>
      </c>
      <c r="M229" s="21"/>
      <c r="N229" t="s">
        <v>1564</v>
      </c>
      <c r="O229" t="s">
        <v>1565</v>
      </c>
      <c r="P229" s="1">
        <v>42228</v>
      </c>
      <c r="Q229" t="s">
        <v>1566</v>
      </c>
    </row>
    <row r="230" spans="1:17" ht="14.45" customHeight="1" x14ac:dyDescent="0.25">
      <c r="E230" s="13"/>
      <c r="F230" s="13"/>
      <c r="G230" s="13"/>
      <c r="H230" s="15"/>
      <c r="I230" s="13"/>
      <c r="J230" s="13"/>
      <c r="K230" s="13"/>
      <c r="L230" s="13">
        <f t="shared" si="67"/>
        <v>0</v>
      </c>
      <c r="P230" s="1"/>
    </row>
    <row r="231" spans="1:17" ht="14.45" customHeight="1" x14ac:dyDescent="0.25">
      <c r="A231" t="s">
        <v>1952</v>
      </c>
      <c r="D231" t="s">
        <v>1959</v>
      </c>
      <c r="E231" s="13">
        <v>0</v>
      </c>
      <c r="F231" s="13">
        <v>85.44</v>
      </c>
      <c r="G231" s="13">
        <f t="shared" si="69"/>
        <v>85.44</v>
      </c>
      <c r="H231" s="15">
        <v>2.6</v>
      </c>
      <c r="I231" s="13"/>
      <c r="J231" s="13"/>
      <c r="K231" s="13"/>
      <c r="L231" s="13">
        <f t="shared" si="67"/>
        <v>0</v>
      </c>
      <c r="M231" s="12" t="s">
        <v>1146</v>
      </c>
      <c r="N231" t="s">
        <v>909</v>
      </c>
      <c r="O231" t="s">
        <v>1269</v>
      </c>
      <c r="P231" s="1">
        <v>42228</v>
      </c>
      <c r="Q231" t="s">
        <v>1270</v>
      </c>
    </row>
    <row r="232" spans="1:17" x14ac:dyDescent="0.25">
      <c r="A232" t="s">
        <v>1952</v>
      </c>
      <c r="B232" s="2">
        <v>4</v>
      </c>
      <c r="C232" s="9"/>
      <c r="D232" t="s">
        <v>1964</v>
      </c>
      <c r="E232" s="13">
        <v>0</v>
      </c>
      <c r="F232" s="13">
        <v>29.69</v>
      </c>
      <c r="G232" s="13">
        <f t="shared" si="69"/>
        <v>29.69</v>
      </c>
      <c r="H232" s="15">
        <v>2.6</v>
      </c>
      <c r="I232" s="13">
        <f>SUM(H232*G232)</f>
        <v>77.194000000000003</v>
      </c>
      <c r="J232" s="15">
        <f t="shared" ref="J232" si="85">SUM(I232*60)/1000</f>
        <v>4.63164</v>
      </c>
      <c r="K232" s="13">
        <v>2000</v>
      </c>
      <c r="L232" s="13">
        <f>SUM(J232*K232)</f>
        <v>9263.2800000000007</v>
      </c>
      <c r="M232" s="21"/>
      <c r="N232" t="s">
        <v>909</v>
      </c>
      <c r="O232" t="s">
        <v>1269</v>
      </c>
      <c r="P232" s="1">
        <v>42228</v>
      </c>
      <c r="Q232" t="s">
        <v>1510</v>
      </c>
    </row>
    <row r="233" spans="1:17" ht="14.45" customHeight="1" x14ac:dyDescent="0.25">
      <c r="A233" t="s">
        <v>1952</v>
      </c>
      <c r="C233" s="9"/>
      <c r="D233" t="s">
        <v>2000</v>
      </c>
      <c r="E233" s="13">
        <v>5.3</v>
      </c>
      <c r="F233" s="13"/>
      <c r="G233" s="13"/>
      <c r="H233" s="15">
        <v>2.6</v>
      </c>
      <c r="I233" s="13"/>
      <c r="J233" s="13"/>
      <c r="K233" s="13"/>
      <c r="L233" s="13">
        <f t="shared" si="67"/>
        <v>0</v>
      </c>
      <c r="M233" s="12" t="s">
        <v>1059</v>
      </c>
      <c r="N233" t="s">
        <v>1060</v>
      </c>
      <c r="O233" t="s">
        <v>1061</v>
      </c>
      <c r="P233" s="1">
        <v>42228</v>
      </c>
      <c r="Q233" t="s">
        <v>1062</v>
      </c>
    </row>
    <row r="234" spans="1:17" x14ac:dyDescent="0.25">
      <c r="A234" t="s">
        <v>1952</v>
      </c>
      <c r="B234" s="2">
        <v>1</v>
      </c>
      <c r="C234" s="6"/>
      <c r="D234" t="s">
        <v>1966</v>
      </c>
      <c r="E234" s="13">
        <v>29.69</v>
      </c>
      <c r="F234" s="13">
        <v>85.44</v>
      </c>
      <c r="G234" s="13">
        <f t="shared" si="69"/>
        <v>55.75</v>
      </c>
      <c r="H234" s="15">
        <v>2.1</v>
      </c>
      <c r="I234" s="13">
        <f>SUM(H234*G234)</f>
        <v>117.075</v>
      </c>
      <c r="J234" s="15">
        <f t="shared" ref="J234" si="86">SUM(I234*60)/1000</f>
        <v>7.0244999999999997</v>
      </c>
      <c r="K234" s="13">
        <v>3000</v>
      </c>
      <c r="L234" s="13">
        <f>SUM(J234*K234)</f>
        <v>21073.5</v>
      </c>
      <c r="M234" s="21"/>
      <c r="N234" t="s">
        <v>1867</v>
      </c>
      <c r="O234" t="s">
        <v>1868</v>
      </c>
      <c r="P234" s="1">
        <v>42228</v>
      </c>
      <c r="Q234" t="s">
        <v>1869</v>
      </c>
    </row>
    <row r="235" spans="1:17" ht="14.45" customHeight="1" x14ac:dyDescent="0.25">
      <c r="A235" t="s">
        <v>1952</v>
      </c>
      <c r="C235" s="6"/>
      <c r="D235" t="s">
        <v>1960</v>
      </c>
      <c r="E235" s="13">
        <v>30.12</v>
      </c>
      <c r="F235" s="13">
        <v>85.44</v>
      </c>
      <c r="G235" s="13">
        <f t="shared" si="69"/>
        <v>55.319999999999993</v>
      </c>
      <c r="H235" s="15"/>
      <c r="I235" s="13"/>
      <c r="J235" s="13"/>
      <c r="K235" s="13"/>
      <c r="L235" s="13">
        <f t="shared" si="67"/>
        <v>0</v>
      </c>
      <c r="M235" s="12" t="s">
        <v>1339</v>
      </c>
      <c r="N235" t="s">
        <v>1340</v>
      </c>
      <c r="O235" t="s">
        <v>1341</v>
      </c>
      <c r="P235" s="1">
        <v>42228</v>
      </c>
      <c r="Q235" t="s">
        <v>1342</v>
      </c>
    </row>
    <row r="236" spans="1:17" ht="14.45" customHeight="1" x14ac:dyDescent="0.25">
      <c r="A236" t="s">
        <v>1952</v>
      </c>
      <c r="C236" s="6"/>
      <c r="D236" t="s">
        <v>2000</v>
      </c>
      <c r="E236" s="13">
        <v>36.549999999999997</v>
      </c>
      <c r="F236" s="13"/>
      <c r="G236" s="13"/>
      <c r="H236" s="15">
        <v>2.1</v>
      </c>
      <c r="I236" s="13"/>
      <c r="J236" s="13"/>
      <c r="K236" s="13"/>
      <c r="L236" s="13">
        <f t="shared" si="67"/>
        <v>0</v>
      </c>
      <c r="M236" s="12" t="s">
        <v>1063</v>
      </c>
      <c r="N236" t="s">
        <v>1064</v>
      </c>
      <c r="O236" t="s">
        <v>1065</v>
      </c>
      <c r="P236" s="1">
        <v>42228</v>
      </c>
      <c r="Q236" t="s">
        <v>1066</v>
      </c>
    </row>
    <row r="237" spans="1:17" ht="14.45" customHeight="1" x14ac:dyDescent="0.25">
      <c r="A237" t="s">
        <v>1952</v>
      </c>
      <c r="C237" s="6"/>
      <c r="D237" t="s">
        <v>2001</v>
      </c>
      <c r="E237" s="13">
        <v>36.549999999999997</v>
      </c>
      <c r="F237" s="13"/>
      <c r="G237" s="13"/>
      <c r="H237" s="15"/>
      <c r="I237" s="13"/>
      <c r="J237" s="13"/>
      <c r="K237" s="13"/>
      <c r="L237" s="13">
        <f t="shared" si="67"/>
        <v>0</v>
      </c>
      <c r="M237" s="12" t="s">
        <v>1067</v>
      </c>
      <c r="N237" t="s">
        <v>1064</v>
      </c>
      <c r="O237" t="s">
        <v>1065</v>
      </c>
      <c r="P237" s="1">
        <v>42228</v>
      </c>
      <c r="Q237" t="s">
        <v>1068</v>
      </c>
    </row>
    <row r="238" spans="1:17" ht="14.45" customHeight="1" x14ac:dyDescent="0.25">
      <c r="B238" s="2"/>
      <c r="E238" s="13"/>
      <c r="F238" s="13"/>
      <c r="G238" s="13"/>
      <c r="H238" s="15"/>
      <c r="I238" s="13"/>
      <c r="J238" s="13"/>
      <c r="K238" s="13"/>
      <c r="L238" s="13">
        <f t="shared" si="67"/>
        <v>0</v>
      </c>
      <c r="P238" s="1"/>
    </row>
    <row r="239" spans="1:17" x14ac:dyDescent="0.25">
      <c r="A239" t="s">
        <v>1930</v>
      </c>
      <c r="B239" s="2">
        <v>1</v>
      </c>
      <c r="D239" t="s">
        <v>1959</v>
      </c>
      <c r="E239" s="13">
        <v>0</v>
      </c>
      <c r="F239" s="13">
        <v>207.02</v>
      </c>
      <c r="G239" s="13">
        <f t="shared" si="69"/>
        <v>207.02</v>
      </c>
      <c r="H239" s="15">
        <v>2.8</v>
      </c>
      <c r="I239" s="13"/>
      <c r="J239" s="13"/>
      <c r="K239" s="13"/>
      <c r="L239" s="13">
        <f t="shared" si="67"/>
        <v>0</v>
      </c>
      <c r="M239" s="21" t="s">
        <v>1085</v>
      </c>
      <c r="N239" t="s">
        <v>1086</v>
      </c>
      <c r="O239" t="s">
        <v>1087</v>
      </c>
      <c r="P239" s="1">
        <v>42228</v>
      </c>
      <c r="Q239" t="s">
        <v>1277</v>
      </c>
    </row>
    <row r="240" spans="1:17" x14ac:dyDescent="0.25">
      <c r="A240" t="s">
        <v>1930</v>
      </c>
      <c r="B240" s="2">
        <v>2</v>
      </c>
      <c r="C240" s="5"/>
      <c r="D240" t="s">
        <v>1965</v>
      </c>
      <c r="E240" s="13">
        <v>0</v>
      </c>
      <c r="F240" s="13">
        <v>45.81</v>
      </c>
      <c r="G240" s="13">
        <f t="shared" si="69"/>
        <v>45.81</v>
      </c>
      <c r="H240" s="15">
        <v>2.8</v>
      </c>
      <c r="I240" s="13">
        <f>SUM(H240*G240)</f>
        <v>128.268</v>
      </c>
      <c r="J240" s="15">
        <f t="shared" ref="J240" si="87">SUM(I240*60)/1000</f>
        <v>7.6960800000000003</v>
      </c>
      <c r="K240" s="13">
        <v>2500</v>
      </c>
      <c r="L240" s="13">
        <f>SUM(J240*K240)</f>
        <v>19240.2</v>
      </c>
      <c r="M240" s="21"/>
      <c r="N240" t="s">
        <v>1086</v>
      </c>
      <c r="O240" t="s">
        <v>1087</v>
      </c>
      <c r="P240" s="1">
        <v>42228</v>
      </c>
      <c r="Q240" t="s">
        <v>1747</v>
      </c>
    </row>
    <row r="241" spans="1:17" x14ac:dyDescent="0.25">
      <c r="A241" t="s">
        <v>1930</v>
      </c>
      <c r="B241" s="2">
        <v>1</v>
      </c>
      <c r="C241" s="5"/>
      <c r="D241" t="s">
        <v>2000</v>
      </c>
      <c r="E241" s="13">
        <v>7.36</v>
      </c>
      <c r="F241" s="13"/>
      <c r="G241" s="13"/>
      <c r="H241" s="15">
        <v>2.8</v>
      </c>
      <c r="I241" s="13"/>
      <c r="J241" s="13"/>
      <c r="K241" s="13"/>
      <c r="L241" s="13">
        <f t="shared" si="67"/>
        <v>0</v>
      </c>
      <c r="M241" s="21" t="s">
        <v>1044</v>
      </c>
      <c r="N241" t="s">
        <v>1088</v>
      </c>
      <c r="O241" t="s">
        <v>1089</v>
      </c>
      <c r="P241" s="1">
        <v>42228</v>
      </c>
      <c r="Q241" t="s">
        <v>1090</v>
      </c>
    </row>
    <row r="242" spans="1:17" x14ac:dyDescent="0.25">
      <c r="A242" t="s">
        <v>1930</v>
      </c>
      <c r="B242" s="2">
        <v>1</v>
      </c>
      <c r="C242" s="5"/>
      <c r="D242" t="s">
        <v>1960</v>
      </c>
      <c r="E242" s="13">
        <v>7.36</v>
      </c>
      <c r="F242" s="13">
        <v>41.81</v>
      </c>
      <c r="G242" s="13">
        <f t="shared" si="69"/>
        <v>34.450000000000003</v>
      </c>
      <c r="H242" s="15"/>
      <c r="I242" s="13"/>
      <c r="J242" s="13"/>
      <c r="K242" s="13"/>
      <c r="L242" s="13">
        <f t="shared" si="67"/>
        <v>0</v>
      </c>
      <c r="M242" s="21" t="s">
        <v>1373</v>
      </c>
      <c r="N242" t="s">
        <v>1088</v>
      </c>
      <c r="O242" t="s">
        <v>1089</v>
      </c>
      <c r="P242" s="1">
        <v>42228</v>
      </c>
      <c r="Q242" t="s">
        <v>1374</v>
      </c>
    </row>
    <row r="243" spans="1:17" x14ac:dyDescent="0.25">
      <c r="A243" t="s">
        <v>1930</v>
      </c>
      <c r="B243" s="2">
        <v>2</v>
      </c>
      <c r="C243" s="9"/>
      <c r="D243" t="s">
        <v>1964</v>
      </c>
      <c r="E243" s="13">
        <v>45.81</v>
      </c>
      <c r="F243" s="13">
        <v>73.63</v>
      </c>
      <c r="G243" s="13">
        <f t="shared" si="69"/>
        <v>27.819999999999993</v>
      </c>
      <c r="H243" s="15">
        <v>2.8</v>
      </c>
      <c r="I243" s="13">
        <f t="shared" ref="I243:I244" si="88">SUM(H243*G243)</f>
        <v>77.895999999999972</v>
      </c>
      <c r="J243" s="15">
        <f t="shared" ref="J243:J244" si="89">SUM(I243*60)/1000</f>
        <v>4.6737599999999988</v>
      </c>
      <c r="K243" s="13">
        <v>2000</v>
      </c>
      <c r="L243" s="13">
        <f t="shared" ref="L243:L244" si="90">SUM(J243*K243)</f>
        <v>9347.5199999999968</v>
      </c>
      <c r="M243" s="21"/>
      <c r="N243" t="s">
        <v>1567</v>
      </c>
      <c r="O243" t="s">
        <v>1568</v>
      </c>
      <c r="P243" s="1">
        <v>42228</v>
      </c>
      <c r="Q243" t="s">
        <v>1569</v>
      </c>
    </row>
    <row r="244" spans="1:17" x14ac:dyDescent="0.25">
      <c r="A244" t="s">
        <v>1930</v>
      </c>
      <c r="B244" s="2">
        <v>2</v>
      </c>
      <c r="C244" s="5"/>
      <c r="D244" t="s">
        <v>1965</v>
      </c>
      <c r="E244" s="13">
        <v>73.63</v>
      </c>
      <c r="F244" s="13">
        <v>106.99</v>
      </c>
      <c r="G244" s="13">
        <f t="shared" si="69"/>
        <v>33.36</v>
      </c>
      <c r="H244" s="15">
        <v>2.8</v>
      </c>
      <c r="I244" s="13">
        <f t="shared" si="88"/>
        <v>93.407999999999987</v>
      </c>
      <c r="J244" s="15">
        <f t="shared" si="89"/>
        <v>5.6044799999999997</v>
      </c>
      <c r="K244" s="13">
        <v>2500</v>
      </c>
      <c r="L244" s="13">
        <f t="shared" si="90"/>
        <v>14011.199999999999</v>
      </c>
      <c r="M244" s="21"/>
      <c r="N244" t="s">
        <v>1748</v>
      </c>
      <c r="O244" t="s">
        <v>1749</v>
      </c>
      <c r="P244" s="1">
        <v>42228</v>
      </c>
      <c r="Q244" t="s">
        <v>1750</v>
      </c>
    </row>
    <row r="245" spans="1:17" x14ac:dyDescent="0.25">
      <c r="A245" t="s">
        <v>1930</v>
      </c>
      <c r="B245" s="2">
        <v>1</v>
      </c>
      <c r="C245" s="5"/>
      <c r="D245" t="s">
        <v>1923</v>
      </c>
      <c r="E245" s="13">
        <v>77.680000000000007</v>
      </c>
      <c r="F245" s="13"/>
      <c r="G245" s="13"/>
      <c r="H245" s="15"/>
      <c r="I245" s="13"/>
      <c r="J245" s="13"/>
      <c r="K245" s="13"/>
      <c r="L245" s="13">
        <f t="shared" si="67"/>
        <v>0</v>
      </c>
      <c r="M245" s="21">
        <v>1</v>
      </c>
      <c r="N245" t="s">
        <v>136</v>
      </c>
      <c r="O245" t="s">
        <v>137</v>
      </c>
      <c r="P245" s="1">
        <v>42228</v>
      </c>
      <c r="Q245" t="s">
        <v>138</v>
      </c>
    </row>
    <row r="246" spans="1:17" x14ac:dyDescent="0.25">
      <c r="A246" t="s">
        <v>1930</v>
      </c>
      <c r="B246" s="2">
        <v>1</v>
      </c>
      <c r="C246" s="5"/>
      <c r="D246" t="s">
        <v>1947</v>
      </c>
      <c r="E246" s="13">
        <v>77.680000000000007</v>
      </c>
      <c r="F246" s="13"/>
      <c r="G246" s="13"/>
      <c r="H246" s="15"/>
      <c r="I246" s="13"/>
      <c r="J246" s="13"/>
      <c r="K246" s="13"/>
      <c r="L246" s="13">
        <f t="shared" si="67"/>
        <v>0</v>
      </c>
      <c r="M246" s="21">
        <v>1</v>
      </c>
      <c r="N246" t="s">
        <v>136</v>
      </c>
      <c r="O246" t="s">
        <v>137</v>
      </c>
      <c r="P246" s="1">
        <v>42228</v>
      </c>
      <c r="Q246" t="s">
        <v>659</v>
      </c>
    </row>
    <row r="247" spans="1:17" x14ac:dyDescent="0.25">
      <c r="A247" t="s">
        <v>1930</v>
      </c>
      <c r="B247" s="2">
        <v>1</v>
      </c>
      <c r="C247" s="5"/>
      <c r="D247" t="s">
        <v>2001</v>
      </c>
      <c r="E247" s="13">
        <v>91.02</v>
      </c>
      <c r="F247" s="13"/>
      <c r="G247" s="13"/>
      <c r="H247" s="15"/>
      <c r="I247" s="13"/>
      <c r="J247" s="13"/>
      <c r="K247" s="13"/>
      <c r="L247" s="13">
        <f t="shared" si="67"/>
        <v>0</v>
      </c>
      <c r="M247" s="21" t="s">
        <v>1091</v>
      </c>
      <c r="N247" t="s">
        <v>1092</v>
      </c>
      <c r="O247" t="s">
        <v>1093</v>
      </c>
      <c r="P247" s="1">
        <v>42228</v>
      </c>
      <c r="Q247" t="s">
        <v>1094</v>
      </c>
    </row>
    <row r="248" spans="1:17" x14ac:dyDescent="0.25">
      <c r="A248" t="s">
        <v>1930</v>
      </c>
      <c r="B248" s="2">
        <v>1</v>
      </c>
      <c r="C248" s="5"/>
      <c r="D248" t="s">
        <v>1950</v>
      </c>
      <c r="E248" s="13">
        <v>96.82</v>
      </c>
      <c r="F248" s="13"/>
      <c r="G248" s="13"/>
      <c r="H248" s="15"/>
      <c r="I248" s="13"/>
      <c r="J248" s="13"/>
      <c r="K248" s="13"/>
      <c r="L248" s="13">
        <f t="shared" si="67"/>
        <v>0</v>
      </c>
      <c r="M248" s="21" t="s">
        <v>1953</v>
      </c>
      <c r="N248" t="s">
        <v>1095</v>
      </c>
      <c r="O248" t="s">
        <v>1096</v>
      </c>
      <c r="P248" s="1">
        <v>42228</v>
      </c>
      <c r="Q248" t="s">
        <v>1097</v>
      </c>
    </row>
    <row r="249" spans="1:17" x14ac:dyDescent="0.25">
      <c r="A249" t="s">
        <v>1930</v>
      </c>
      <c r="B249" s="2">
        <v>1</v>
      </c>
      <c r="C249" s="6"/>
      <c r="D249" t="s">
        <v>1966</v>
      </c>
      <c r="E249" s="13">
        <v>106.99</v>
      </c>
      <c r="F249" s="13">
        <v>207.02</v>
      </c>
      <c r="G249" s="13">
        <f t="shared" si="69"/>
        <v>100.03000000000002</v>
      </c>
      <c r="H249" s="15">
        <v>2.4</v>
      </c>
      <c r="I249" s="13">
        <f>SUM(H249*G249)</f>
        <v>240.07200000000003</v>
      </c>
      <c r="J249" s="15">
        <f t="shared" ref="J249" si="91">SUM(I249*60)/1000</f>
        <v>14.404320000000002</v>
      </c>
      <c r="K249" s="13">
        <v>3000</v>
      </c>
      <c r="L249" s="13">
        <f>SUM(J249*K249)</f>
        <v>43212.960000000006</v>
      </c>
      <c r="M249" s="21"/>
      <c r="N249" t="s">
        <v>1876</v>
      </c>
      <c r="O249" t="s">
        <v>1877</v>
      </c>
      <c r="P249" s="1">
        <v>42228</v>
      </c>
      <c r="Q249" t="s">
        <v>1878</v>
      </c>
    </row>
    <row r="250" spans="1:17" x14ac:dyDescent="0.25">
      <c r="A250" t="s">
        <v>1930</v>
      </c>
      <c r="B250" s="2">
        <v>1</v>
      </c>
      <c r="C250" s="6"/>
      <c r="D250" t="s">
        <v>1923</v>
      </c>
      <c r="E250" s="13">
        <v>109.63</v>
      </c>
      <c r="F250" s="13"/>
      <c r="G250" s="13"/>
      <c r="H250" s="15"/>
      <c r="I250" s="13"/>
      <c r="J250" s="13"/>
      <c r="K250" s="13"/>
      <c r="L250" s="13">
        <f t="shared" si="67"/>
        <v>0</v>
      </c>
      <c r="M250" s="21">
        <v>3</v>
      </c>
      <c r="N250" t="s">
        <v>139</v>
      </c>
      <c r="O250" t="s">
        <v>140</v>
      </c>
      <c r="P250" s="1">
        <v>42228</v>
      </c>
      <c r="Q250" t="s">
        <v>141</v>
      </c>
    </row>
    <row r="251" spans="1:17" x14ac:dyDescent="0.25">
      <c r="A251" t="s">
        <v>1930</v>
      </c>
      <c r="B251" s="2">
        <v>1</v>
      </c>
      <c r="C251" s="6"/>
      <c r="D251" t="s">
        <v>1947</v>
      </c>
      <c r="E251" s="13">
        <v>109.63</v>
      </c>
      <c r="F251" s="13"/>
      <c r="G251" s="13"/>
      <c r="H251" s="15"/>
      <c r="I251" s="13"/>
      <c r="J251" s="13"/>
      <c r="K251" s="13"/>
      <c r="L251" s="13">
        <f t="shared" si="67"/>
        <v>0</v>
      </c>
      <c r="M251" s="21">
        <v>3</v>
      </c>
      <c r="N251" t="s">
        <v>660</v>
      </c>
      <c r="O251" t="s">
        <v>661</v>
      </c>
      <c r="P251" s="1">
        <v>42228</v>
      </c>
      <c r="Q251" t="s">
        <v>662</v>
      </c>
    </row>
    <row r="252" spans="1:17" x14ac:dyDescent="0.25">
      <c r="A252" t="s">
        <v>1930</v>
      </c>
      <c r="B252" s="2">
        <v>1</v>
      </c>
      <c r="C252" s="6"/>
      <c r="D252" t="s">
        <v>1947</v>
      </c>
      <c r="E252" s="13">
        <v>113.52</v>
      </c>
      <c r="F252" s="13"/>
      <c r="G252" s="13"/>
      <c r="H252" s="15"/>
      <c r="I252" s="13"/>
      <c r="J252" s="13"/>
      <c r="K252" s="13"/>
      <c r="L252" s="13">
        <f t="shared" si="67"/>
        <v>0</v>
      </c>
      <c r="M252" s="21">
        <v>3</v>
      </c>
      <c r="N252" t="s">
        <v>663</v>
      </c>
      <c r="O252" t="s">
        <v>664</v>
      </c>
      <c r="P252" s="1">
        <v>42228</v>
      </c>
      <c r="Q252" t="s">
        <v>665</v>
      </c>
    </row>
    <row r="253" spans="1:17" x14ac:dyDescent="0.25">
      <c r="A253" t="s">
        <v>1930</v>
      </c>
      <c r="B253" s="2">
        <v>1</v>
      </c>
      <c r="C253" s="6"/>
      <c r="D253" t="s">
        <v>1923</v>
      </c>
      <c r="E253" s="13">
        <v>118.58</v>
      </c>
      <c r="F253" s="13"/>
      <c r="G253" s="13"/>
      <c r="H253" s="15"/>
      <c r="I253" s="13"/>
      <c r="J253" s="13"/>
      <c r="K253" s="13"/>
      <c r="L253" s="13">
        <f t="shared" si="67"/>
        <v>0</v>
      </c>
      <c r="M253" s="21">
        <v>3</v>
      </c>
      <c r="N253" t="s">
        <v>142</v>
      </c>
      <c r="O253" t="s">
        <v>143</v>
      </c>
      <c r="P253" s="1">
        <v>42228</v>
      </c>
      <c r="Q253" t="s">
        <v>144</v>
      </c>
    </row>
    <row r="254" spans="1:17" x14ac:dyDescent="0.25">
      <c r="A254" t="s">
        <v>1930</v>
      </c>
      <c r="B254" s="2">
        <v>1</v>
      </c>
      <c r="C254" s="6"/>
      <c r="D254" t="s">
        <v>2001</v>
      </c>
      <c r="E254" s="13">
        <v>126.73</v>
      </c>
      <c r="F254" s="13"/>
      <c r="G254" s="13"/>
      <c r="H254" s="15"/>
      <c r="I254" s="13"/>
      <c r="J254" s="13"/>
      <c r="K254" s="13"/>
      <c r="L254" s="13">
        <f t="shared" si="67"/>
        <v>0</v>
      </c>
      <c r="M254" s="21" t="s">
        <v>1098</v>
      </c>
      <c r="N254" t="s">
        <v>1099</v>
      </c>
      <c r="O254" t="s">
        <v>1100</v>
      </c>
      <c r="P254" s="1">
        <v>42228</v>
      </c>
      <c r="Q254" t="s">
        <v>1101</v>
      </c>
    </row>
    <row r="255" spans="1:17" x14ac:dyDescent="0.25">
      <c r="A255" t="s">
        <v>1930</v>
      </c>
      <c r="B255" s="2">
        <v>1</v>
      </c>
      <c r="C255" s="6"/>
      <c r="D255" t="s">
        <v>2000</v>
      </c>
      <c r="E255" s="13">
        <v>126.73</v>
      </c>
      <c r="F255" s="13"/>
      <c r="G255" s="13"/>
      <c r="H255" s="15">
        <v>2.4</v>
      </c>
      <c r="I255" s="13"/>
      <c r="J255" s="13"/>
      <c r="K255" s="13"/>
      <c r="L255" s="13">
        <f t="shared" si="67"/>
        <v>0</v>
      </c>
      <c r="M255" s="21" t="s">
        <v>1102</v>
      </c>
      <c r="N255" t="s">
        <v>1099</v>
      </c>
      <c r="O255" t="s">
        <v>1100</v>
      </c>
      <c r="P255" s="1">
        <v>42228</v>
      </c>
      <c r="Q255" t="s">
        <v>1103</v>
      </c>
    </row>
    <row r="256" spans="1:17" x14ac:dyDescent="0.25">
      <c r="A256" t="s">
        <v>1930</v>
      </c>
      <c r="B256" s="2">
        <v>1</v>
      </c>
      <c r="C256" s="6"/>
      <c r="D256" t="s">
        <v>1962</v>
      </c>
      <c r="E256" s="13">
        <v>126.73</v>
      </c>
      <c r="F256" s="13">
        <v>198.97</v>
      </c>
      <c r="G256" s="13">
        <f t="shared" si="69"/>
        <v>72.239999999999995</v>
      </c>
      <c r="H256" s="15"/>
      <c r="I256" s="13"/>
      <c r="J256" s="13"/>
      <c r="K256" s="14">
        <v>1500</v>
      </c>
      <c r="L256" s="13">
        <f t="shared" si="67"/>
        <v>108359.99999999999</v>
      </c>
      <c r="M256" s="21" t="s">
        <v>1454</v>
      </c>
      <c r="N256" t="s">
        <v>1099</v>
      </c>
      <c r="O256" t="s">
        <v>1100</v>
      </c>
      <c r="P256" s="1">
        <v>42228</v>
      </c>
      <c r="Q256" t="s">
        <v>1465</v>
      </c>
    </row>
    <row r="257" spans="1:17" x14ac:dyDescent="0.25">
      <c r="A257" t="s">
        <v>1930</v>
      </c>
      <c r="B257" s="2">
        <v>1</v>
      </c>
      <c r="C257" s="6"/>
      <c r="D257" t="s">
        <v>1963</v>
      </c>
      <c r="E257" s="13">
        <v>126.73</v>
      </c>
      <c r="F257" s="13">
        <v>198.97</v>
      </c>
      <c r="G257" s="13">
        <f t="shared" si="69"/>
        <v>72.239999999999995</v>
      </c>
      <c r="H257" s="15"/>
      <c r="I257" s="13"/>
      <c r="J257" s="13"/>
      <c r="K257" s="13"/>
      <c r="L257" s="13">
        <f t="shared" si="67"/>
        <v>0</v>
      </c>
      <c r="M257" s="21" t="s">
        <v>1454</v>
      </c>
      <c r="N257" t="s">
        <v>1099</v>
      </c>
      <c r="O257" t="s">
        <v>1100</v>
      </c>
      <c r="P257" s="1">
        <v>42228</v>
      </c>
      <c r="Q257" t="s">
        <v>1486</v>
      </c>
    </row>
    <row r="258" spans="1:17" ht="14.45" customHeight="1" x14ac:dyDescent="0.25">
      <c r="B258" s="2"/>
      <c r="E258" s="13"/>
      <c r="F258" s="13"/>
      <c r="G258" s="13"/>
      <c r="H258" s="15"/>
      <c r="I258" s="13"/>
      <c r="J258" s="13"/>
      <c r="K258" s="13"/>
      <c r="L258" s="13">
        <f t="shared" si="67"/>
        <v>0</v>
      </c>
      <c r="P258" s="1"/>
    </row>
    <row r="259" spans="1:17" ht="14.45" customHeight="1" x14ac:dyDescent="0.25">
      <c r="A259" t="s">
        <v>1955</v>
      </c>
      <c r="B259" s="2"/>
      <c r="D259" t="s">
        <v>1959</v>
      </c>
      <c r="E259" s="13">
        <v>0</v>
      </c>
      <c r="F259" s="13">
        <v>135.72999999999999</v>
      </c>
      <c r="G259" s="13">
        <f t="shared" si="69"/>
        <v>135.72999999999999</v>
      </c>
      <c r="H259" s="15">
        <v>2.1</v>
      </c>
      <c r="I259" s="13"/>
      <c r="J259" s="13"/>
      <c r="K259" s="13"/>
      <c r="L259" s="13">
        <f t="shared" ref="L259:L322" si="92">SUM(G259*K259)</f>
        <v>0</v>
      </c>
      <c r="M259" s="12" t="s">
        <v>1134</v>
      </c>
      <c r="N259" t="s">
        <v>1281</v>
      </c>
      <c r="O259" t="s">
        <v>1282</v>
      </c>
      <c r="P259" s="1">
        <v>42228</v>
      </c>
      <c r="Q259" t="s">
        <v>1283</v>
      </c>
    </row>
    <row r="260" spans="1:17" x14ac:dyDescent="0.25">
      <c r="A260" t="s">
        <v>1955</v>
      </c>
      <c r="B260" s="2">
        <v>5</v>
      </c>
      <c r="C260" s="9"/>
      <c r="D260" t="s">
        <v>1964</v>
      </c>
      <c r="E260" s="13">
        <v>0</v>
      </c>
      <c r="F260" s="13">
        <v>121.88</v>
      </c>
      <c r="G260" s="13">
        <f t="shared" si="69"/>
        <v>121.88</v>
      </c>
      <c r="H260" s="15">
        <v>2.1</v>
      </c>
      <c r="I260" s="13">
        <f>SUM(H260*G260)</f>
        <v>255.94800000000001</v>
      </c>
      <c r="J260" s="15">
        <f t="shared" ref="J260" si="93">SUM(I260*60)/1000</f>
        <v>15.35688</v>
      </c>
      <c r="K260" s="13">
        <v>2000</v>
      </c>
      <c r="L260" s="13">
        <f>SUM(J260*K260)</f>
        <v>30713.760000000002</v>
      </c>
      <c r="M260" s="21"/>
      <c r="N260" t="s">
        <v>1281</v>
      </c>
      <c r="O260" t="s">
        <v>1282</v>
      </c>
      <c r="P260" s="1">
        <v>42228</v>
      </c>
      <c r="Q260" t="s">
        <v>1571</v>
      </c>
    </row>
    <row r="261" spans="1:17" ht="14.45" customHeight="1" x14ac:dyDescent="0.25">
      <c r="A261" t="s">
        <v>1955</v>
      </c>
      <c r="B261" s="2"/>
      <c r="C261" s="9"/>
      <c r="D261" t="s">
        <v>1960</v>
      </c>
      <c r="E261" s="13">
        <v>30.67</v>
      </c>
      <c r="F261" s="13">
        <v>40.200000000000003</v>
      </c>
      <c r="G261" s="13">
        <f t="shared" si="69"/>
        <v>9.5300000000000011</v>
      </c>
      <c r="H261" s="15"/>
      <c r="I261" s="13"/>
      <c r="J261" s="13"/>
      <c r="K261" s="13"/>
      <c r="L261" s="13">
        <f t="shared" si="92"/>
        <v>0</v>
      </c>
      <c r="N261" t="s">
        <v>1377</v>
      </c>
      <c r="O261" t="s">
        <v>1378</v>
      </c>
      <c r="P261" s="1">
        <v>42228</v>
      </c>
      <c r="Q261" t="s">
        <v>1379</v>
      </c>
    </row>
    <row r="262" spans="1:17" x14ac:dyDescent="0.25">
      <c r="A262" t="s">
        <v>1955</v>
      </c>
      <c r="B262" s="2">
        <v>1</v>
      </c>
      <c r="C262" s="9"/>
      <c r="D262" t="s">
        <v>1963</v>
      </c>
      <c r="E262" s="13">
        <v>30.67</v>
      </c>
      <c r="F262" s="13">
        <v>41.01</v>
      </c>
      <c r="G262" s="13">
        <f t="shared" si="69"/>
        <v>10.339999999999996</v>
      </c>
      <c r="H262" s="15"/>
      <c r="I262" s="13"/>
      <c r="J262" s="13"/>
      <c r="K262" s="13">
        <v>300</v>
      </c>
      <c r="L262" s="13">
        <f t="shared" si="92"/>
        <v>3101.9999999999991</v>
      </c>
      <c r="M262" s="21" t="s">
        <v>1479</v>
      </c>
      <c r="N262" t="s">
        <v>1377</v>
      </c>
      <c r="O262" t="s">
        <v>1378</v>
      </c>
      <c r="P262" s="1">
        <v>42228</v>
      </c>
      <c r="Q262" t="s">
        <v>1488</v>
      </c>
    </row>
    <row r="263" spans="1:17" ht="14.45" customHeight="1" x14ac:dyDescent="0.25">
      <c r="A263" t="s">
        <v>1955</v>
      </c>
      <c r="B263" s="2"/>
      <c r="C263" s="9"/>
      <c r="D263" t="s">
        <v>2000</v>
      </c>
      <c r="E263" s="13">
        <v>88.01</v>
      </c>
      <c r="F263" s="13"/>
      <c r="G263" s="13"/>
      <c r="H263" s="15">
        <v>2.1</v>
      </c>
      <c r="I263" s="13"/>
      <c r="J263" s="13"/>
      <c r="K263" s="13"/>
      <c r="L263" s="13">
        <f t="shared" si="92"/>
        <v>0</v>
      </c>
      <c r="M263" s="12" t="s">
        <v>1063</v>
      </c>
      <c r="N263" t="s">
        <v>1114</v>
      </c>
      <c r="O263" t="s">
        <v>1115</v>
      </c>
      <c r="P263" s="1">
        <v>42228</v>
      </c>
      <c r="Q263" t="s">
        <v>1116</v>
      </c>
    </row>
    <row r="264" spans="1:17" x14ac:dyDescent="0.25">
      <c r="A264" t="s">
        <v>1955</v>
      </c>
      <c r="B264" s="2">
        <v>2</v>
      </c>
      <c r="C264" s="5"/>
      <c r="D264" t="s">
        <v>1965</v>
      </c>
      <c r="E264" s="13">
        <v>121.88</v>
      </c>
      <c r="F264" s="13">
        <v>135.72999999999999</v>
      </c>
      <c r="G264" s="13">
        <f t="shared" si="69"/>
        <v>13.849999999999994</v>
      </c>
      <c r="H264" s="15">
        <v>2.1</v>
      </c>
      <c r="I264" s="13">
        <f>SUM(H264*G264)</f>
        <v>29.08499999999999</v>
      </c>
      <c r="J264" s="15">
        <f t="shared" ref="J264" si="94">SUM(I264*60)/1000</f>
        <v>1.7450999999999994</v>
      </c>
      <c r="K264" s="13">
        <v>2500</v>
      </c>
      <c r="L264" s="13">
        <f>SUM(J264*K264)</f>
        <v>4362.7499999999982</v>
      </c>
      <c r="M264" s="21"/>
      <c r="N264" t="s">
        <v>1751</v>
      </c>
      <c r="O264" t="s">
        <v>1752</v>
      </c>
      <c r="P264" s="1">
        <v>42228</v>
      </c>
      <c r="Q264" t="s">
        <v>1753</v>
      </c>
    </row>
    <row r="265" spans="1:17" ht="14.45" customHeight="1" x14ac:dyDescent="0.25">
      <c r="B265" s="2"/>
      <c r="E265" s="13"/>
      <c r="F265" s="13"/>
      <c r="G265" s="13"/>
      <c r="H265" s="15"/>
      <c r="I265" s="13"/>
      <c r="J265" s="13"/>
      <c r="K265" s="13"/>
      <c r="L265" s="13">
        <f t="shared" si="92"/>
        <v>0</v>
      </c>
      <c r="P265" s="1"/>
    </row>
    <row r="266" spans="1:17" ht="14.45" customHeight="1" x14ac:dyDescent="0.25">
      <c r="A266" t="s">
        <v>1931</v>
      </c>
      <c r="B266" s="2"/>
      <c r="C266" s="9"/>
      <c r="D266" t="s">
        <v>1959</v>
      </c>
      <c r="E266" s="13">
        <v>0</v>
      </c>
      <c r="F266" s="13">
        <v>374.24</v>
      </c>
      <c r="G266" s="13">
        <f t="shared" si="69"/>
        <v>374.24</v>
      </c>
      <c r="H266" s="15">
        <v>3.1</v>
      </c>
      <c r="I266" s="13"/>
      <c r="J266" s="13"/>
      <c r="K266" s="13"/>
      <c r="L266" s="13">
        <f t="shared" si="92"/>
        <v>0</v>
      </c>
      <c r="M266" s="12" t="s">
        <v>1994</v>
      </c>
      <c r="N266" t="s">
        <v>1284</v>
      </c>
      <c r="O266" t="s">
        <v>1285</v>
      </c>
      <c r="P266" s="1">
        <v>42228</v>
      </c>
      <c r="Q266" t="s">
        <v>1286</v>
      </c>
    </row>
    <row r="267" spans="1:17" x14ac:dyDescent="0.25">
      <c r="A267" t="s">
        <v>1931</v>
      </c>
      <c r="B267" s="2">
        <v>5</v>
      </c>
      <c r="C267" s="9"/>
      <c r="D267" t="s">
        <v>1964</v>
      </c>
      <c r="E267" s="13">
        <v>0</v>
      </c>
      <c r="F267" s="13">
        <v>374.24</v>
      </c>
      <c r="G267" s="13">
        <f t="shared" si="69"/>
        <v>374.24</v>
      </c>
      <c r="H267" s="15">
        <v>3.1</v>
      </c>
      <c r="I267" s="13">
        <f>SUM(H267*G267)</f>
        <v>1160.144</v>
      </c>
      <c r="J267" s="15">
        <f t="shared" ref="J267" si="95">SUM(I267*60)/1000</f>
        <v>69.608639999999994</v>
      </c>
      <c r="K267" s="13">
        <v>2000</v>
      </c>
      <c r="L267" s="13">
        <f>SUM(J267*K267)</f>
        <v>139217.28</v>
      </c>
      <c r="M267" s="21"/>
      <c r="N267" t="s">
        <v>1284</v>
      </c>
      <c r="O267" t="s">
        <v>1285</v>
      </c>
      <c r="P267" s="1">
        <v>42228</v>
      </c>
      <c r="Q267" t="s">
        <v>1572</v>
      </c>
    </row>
    <row r="268" spans="1:17" x14ac:dyDescent="0.25">
      <c r="A268" t="s">
        <v>1931</v>
      </c>
      <c r="B268" s="2">
        <v>1</v>
      </c>
      <c r="C268" s="6"/>
      <c r="D268" t="s">
        <v>1960</v>
      </c>
      <c r="E268" s="13">
        <v>190.59</v>
      </c>
      <c r="F268" s="13">
        <v>199.61</v>
      </c>
      <c r="G268" s="13">
        <f t="shared" si="69"/>
        <v>9.0200000000000102</v>
      </c>
      <c r="H268" s="15">
        <v>0.5</v>
      </c>
      <c r="I268" s="13">
        <f>SUM(H268*G268)</f>
        <v>4.5100000000000051</v>
      </c>
      <c r="J268" s="15">
        <f t="shared" ref="J268" si="96">SUM(I268*60)/1000</f>
        <v>0.27060000000000028</v>
      </c>
      <c r="K268" s="13">
        <v>200</v>
      </c>
      <c r="L268" s="13">
        <f t="shared" si="92"/>
        <v>1804.000000000002</v>
      </c>
      <c r="M268" s="21" t="s">
        <v>1380</v>
      </c>
      <c r="N268" t="s">
        <v>1381</v>
      </c>
      <c r="O268" t="s">
        <v>1382</v>
      </c>
      <c r="P268" s="1">
        <v>42228</v>
      </c>
      <c r="Q268" t="s">
        <v>1383</v>
      </c>
    </row>
    <row r="269" spans="1:17" ht="14.45" customHeight="1" x14ac:dyDescent="0.25">
      <c r="A269" t="s">
        <v>1931</v>
      </c>
      <c r="B269" s="2"/>
      <c r="C269" s="9"/>
      <c r="D269" t="s">
        <v>1923</v>
      </c>
      <c r="E269" s="13">
        <v>302.31</v>
      </c>
      <c r="F269" s="13"/>
      <c r="G269" s="13"/>
      <c r="H269" s="15"/>
      <c r="I269" s="13"/>
      <c r="J269" s="13"/>
      <c r="K269" s="13"/>
      <c r="L269" s="13">
        <f t="shared" si="92"/>
        <v>0</v>
      </c>
      <c r="M269" s="12">
        <v>1</v>
      </c>
      <c r="N269" t="s">
        <v>145</v>
      </c>
      <c r="O269" t="s">
        <v>146</v>
      </c>
      <c r="P269" s="1">
        <v>42228</v>
      </c>
      <c r="Q269" t="s">
        <v>147</v>
      </c>
    </row>
    <row r="270" spans="1:17" ht="14.45" customHeight="1" x14ac:dyDescent="0.25">
      <c r="B270" s="2"/>
      <c r="E270" s="13"/>
      <c r="F270" s="13"/>
      <c r="G270" s="13"/>
      <c r="H270" s="15"/>
      <c r="I270" s="13"/>
      <c r="J270" s="13"/>
      <c r="K270" s="13"/>
      <c r="L270" s="13">
        <f t="shared" si="92"/>
        <v>0</v>
      </c>
      <c r="P270" s="1"/>
    </row>
    <row r="271" spans="1:17" ht="14.45" customHeight="1" x14ac:dyDescent="0.25">
      <c r="A271" t="s">
        <v>1954</v>
      </c>
      <c r="B271" s="2"/>
      <c r="D271" t="s">
        <v>1959</v>
      </c>
      <c r="E271" s="13">
        <v>0</v>
      </c>
      <c r="F271" s="13">
        <v>262.35000000000002</v>
      </c>
      <c r="G271" s="13">
        <f t="shared" ref="G271:G334" si="97">SUM(F271-E271)</f>
        <v>262.35000000000002</v>
      </c>
      <c r="H271" s="15">
        <v>2.5</v>
      </c>
      <c r="I271" s="13"/>
      <c r="J271" s="13"/>
      <c r="K271" s="13"/>
      <c r="L271" s="13">
        <f t="shared" si="92"/>
        <v>0</v>
      </c>
      <c r="M271" s="12" t="s">
        <v>1181</v>
      </c>
      <c r="N271" t="s">
        <v>1278</v>
      </c>
      <c r="O271" t="s">
        <v>1279</v>
      </c>
      <c r="P271" s="1">
        <v>42228</v>
      </c>
      <c r="Q271" t="s">
        <v>1280</v>
      </c>
    </row>
    <row r="272" spans="1:17" x14ac:dyDescent="0.25">
      <c r="A272" t="s">
        <v>1954</v>
      </c>
      <c r="B272" s="2">
        <v>4</v>
      </c>
      <c r="C272" s="9"/>
      <c r="D272" t="s">
        <v>1964</v>
      </c>
      <c r="E272" s="13">
        <v>0</v>
      </c>
      <c r="F272" s="13">
        <v>10.32</v>
      </c>
      <c r="G272" s="13">
        <f t="shared" si="97"/>
        <v>10.32</v>
      </c>
      <c r="H272" s="15">
        <v>2.7</v>
      </c>
      <c r="I272" s="13">
        <f>SUM(H272*G272)</f>
        <v>27.864000000000004</v>
      </c>
      <c r="J272" s="15">
        <f t="shared" ref="J272" si="98">SUM(I272*60)/1000</f>
        <v>1.6718400000000002</v>
      </c>
      <c r="K272" s="13">
        <v>2000</v>
      </c>
      <c r="L272" s="13">
        <f>SUM(J272*K272)</f>
        <v>3343.6800000000003</v>
      </c>
      <c r="M272" s="21"/>
      <c r="N272" t="s">
        <v>1278</v>
      </c>
      <c r="O272" t="s">
        <v>1279</v>
      </c>
      <c r="P272" s="1">
        <v>42228</v>
      </c>
      <c r="Q272" t="s">
        <v>1570</v>
      </c>
    </row>
    <row r="273" spans="1:17" ht="14.45" customHeight="1" x14ac:dyDescent="0.25">
      <c r="A273" t="s">
        <v>1954</v>
      </c>
      <c r="B273" s="2"/>
      <c r="C273" s="6"/>
      <c r="D273" t="s">
        <v>2000</v>
      </c>
      <c r="E273" s="13">
        <v>10.32</v>
      </c>
      <c r="F273" s="13"/>
      <c r="G273" s="13"/>
      <c r="H273" s="15">
        <v>2.7</v>
      </c>
      <c r="I273" s="13"/>
      <c r="J273" s="13"/>
      <c r="K273" s="13"/>
      <c r="L273" s="13">
        <f t="shared" si="92"/>
        <v>0</v>
      </c>
      <c r="M273" s="12" t="s">
        <v>1104</v>
      </c>
      <c r="N273" t="s">
        <v>1105</v>
      </c>
      <c r="O273" t="s">
        <v>1106</v>
      </c>
      <c r="P273" s="1">
        <v>42228</v>
      </c>
      <c r="Q273" t="s">
        <v>1107</v>
      </c>
    </row>
    <row r="274" spans="1:17" ht="14.45" customHeight="1" x14ac:dyDescent="0.25">
      <c r="A274" t="s">
        <v>1954</v>
      </c>
      <c r="B274" s="2"/>
      <c r="C274" s="6"/>
      <c r="D274" t="s">
        <v>2001</v>
      </c>
      <c r="E274" s="13">
        <v>10.32</v>
      </c>
      <c r="F274" s="13"/>
      <c r="G274" s="13"/>
      <c r="H274" s="15"/>
      <c r="I274" s="13"/>
      <c r="J274" s="13"/>
      <c r="K274" s="13"/>
      <c r="L274" s="13">
        <f t="shared" si="92"/>
        <v>0</v>
      </c>
      <c r="M274" s="12" t="s">
        <v>1108</v>
      </c>
      <c r="N274" t="s">
        <v>1105</v>
      </c>
      <c r="O274" t="s">
        <v>1106</v>
      </c>
      <c r="P274" s="1">
        <v>42228</v>
      </c>
      <c r="Q274" t="s">
        <v>1109</v>
      </c>
    </row>
    <row r="275" spans="1:17" ht="30" x14ac:dyDescent="0.25">
      <c r="A275" t="s">
        <v>1954</v>
      </c>
      <c r="B275" s="2">
        <v>1</v>
      </c>
      <c r="C275" s="6"/>
      <c r="D275" t="s">
        <v>1960</v>
      </c>
      <c r="E275" s="13">
        <v>10.32</v>
      </c>
      <c r="F275" s="13">
        <v>262.35000000000002</v>
      </c>
      <c r="G275" s="13">
        <f t="shared" si="97"/>
        <v>252.03000000000003</v>
      </c>
      <c r="H275" s="15">
        <v>2.5</v>
      </c>
      <c r="I275" s="13"/>
      <c r="J275" s="13"/>
      <c r="K275" s="13"/>
      <c r="L275" s="13">
        <f t="shared" si="92"/>
        <v>0</v>
      </c>
      <c r="M275" s="21" t="s">
        <v>1375</v>
      </c>
      <c r="N275" t="s">
        <v>1105</v>
      </c>
      <c r="O275" t="s">
        <v>1106</v>
      </c>
      <c r="P275" s="1">
        <v>42228</v>
      </c>
      <c r="Q275" t="s">
        <v>1376</v>
      </c>
    </row>
    <row r="276" spans="1:17" x14ac:dyDescent="0.25">
      <c r="A276" t="s">
        <v>1954</v>
      </c>
      <c r="B276" s="2">
        <v>1</v>
      </c>
      <c r="C276" s="6"/>
      <c r="D276" t="s">
        <v>1966</v>
      </c>
      <c r="E276" s="13">
        <v>10.32</v>
      </c>
      <c r="F276" s="13">
        <v>262.35000000000002</v>
      </c>
      <c r="G276" s="13">
        <f t="shared" si="97"/>
        <v>252.03000000000003</v>
      </c>
      <c r="H276" s="15">
        <v>2.2999999999999998</v>
      </c>
      <c r="I276" s="13">
        <f>SUM(H276*G276)</f>
        <v>579.66899999999998</v>
      </c>
      <c r="J276" s="15">
        <f t="shared" ref="J276" si="99">SUM(I276*60)/1000</f>
        <v>34.780140000000003</v>
      </c>
      <c r="K276" s="13">
        <v>3000</v>
      </c>
      <c r="L276" s="13">
        <f>SUM(J276*K276)</f>
        <v>104340.42000000001</v>
      </c>
      <c r="M276" s="21"/>
      <c r="N276" t="s">
        <v>1879</v>
      </c>
      <c r="O276" t="s">
        <v>1880</v>
      </c>
      <c r="P276" s="1">
        <v>42228</v>
      </c>
      <c r="Q276" t="s">
        <v>1881</v>
      </c>
    </row>
    <row r="277" spans="1:17" x14ac:dyDescent="0.25">
      <c r="A277" t="s">
        <v>1954</v>
      </c>
      <c r="B277" s="2">
        <v>1</v>
      </c>
      <c r="C277" s="6"/>
      <c r="D277" t="s">
        <v>1962</v>
      </c>
      <c r="E277" s="13">
        <v>31.42</v>
      </c>
      <c r="F277" s="13">
        <v>167.84</v>
      </c>
      <c r="G277" s="13">
        <f t="shared" si="97"/>
        <v>136.42000000000002</v>
      </c>
      <c r="H277" s="15"/>
      <c r="I277" s="13"/>
      <c r="J277" s="13"/>
      <c r="K277" s="14">
        <v>1500</v>
      </c>
      <c r="L277" s="13">
        <f t="shared" si="92"/>
        <v>204630.00000000003</v>
      </c>
      <c r="M277" s="21" t="s">
        <v>1466</v>
      </c>
      <c r="N277" t="s">
        <v>1467</v>
      </c>
      <c r="O277" t="s">
        <v>1468</v>
      </c>
      <c r="P277" s="1">
        <v>42228</v>
      </c>
      <c r="Q277" t="s">
        <v>1469</v>
      </c>
    </row>
    <row r="278" spans="1:17" x14ac:dyDescent="0.25">
      <c r="A278" t="s">
        <v>1954</v>
      </c>
      <c r="B278" s="2">
        <v>1</v>
      </c>
      <c r="C278" s="6"/>
      <c r="D278" t="s">
        <v>1963</v>
      </c>
      <c r="E278" s="13">
        <v>31.42</v>
      </c>
      <c r="F278" s="13">
        <v>167.84</v>
      </c>
      <c r="G278" s="13">
        <f t="shared" si="97"/>
        <v>136.42000000000002</v>
      </c>
      <c r="H278" s="15"/>
      <c r="I278" s="13"/>
      <c r="J278" s="13"/>
      <c r="K278" s="13"/>
      <c r="L278" s="13">
        <f t="shared" si="92"/>
        <v>0</v>
      </c>
      <c r="M278" s="21" t="s">
        <v>1466</v>
      </c>
      <c r="N278" t="s">
        <v>1467</v>
      </c>
      <c r="O278" t="s">
        <v>1468</v>
      </c>
      <c r="P278" s="1">
        <v>42228</v>
      </c>
      <c r="Q278" t="s">
        <v>1487</v>
      </c>
    </row>
    <row r="279" spans="1:17" x14ac:dyDescent="0.25">
      <c r="A279" t="s">
        <v>1954</v>
      </c>
      <c r="B279" s="2">
        <v>1</v>
      </c>
      <c r="C279" s="6"/>
      <c r="D279" t="s">
        <v>2000</v>
      </c>
      <c r="E279" s="13">
        <v>205.86</v>
      </c>
      <c r="F279" s="13"/>
      <c r="G279" s="13"/>
      <c r="H279" s="15">
        <v>2.2999999999999998</v>
      </c>
      <c r="I279" s="13"/>
      <c r="J279" s="13"/>
      <c r="K279" s="13"/>
      <c r="L279" s="13">
        <f t="shared" si="92"/>
        <v>0</v>
      </c>
      <c r="M279" s="21" t="s">
        <v>1110</v>
      </c>
      <c r="N279" t="s">
        <v>1111</v>
      </c>
      <c r="O279" t="s">
        <v>1112</v>
      </c>
      <c r="P279" s="1">
        <v>42228</v>
      </c>
      <c r="Q279" t="s">
        <v>1113</v>
      </c>
    </row>
    <row r="280" spans="1:17" ht="14.45" customHeight="1" x14ac:dyDescent="0.25">
      <c r="B280" s="2"/>
      <c r="E280" s="13"/>
      <c r="F280" s="13"/>
      <c r="G280" s="13"/>
      <c r="H280" s="15"/>
      <c r="I280" s="13"/>
      <c r="J280" s="13"/>
      <c r="K280" s="13"/>
      <c r="L280" s="13">
        <f t="shared" si="92"/>
        <v>0</v>
      </c>
      <c r="P280" s="1"/>
    </row>
    <row r="281" spans="1:17" ht="14.45" customHeight="1" x14ac:dyDescent="0.25">
      <c r="A281" t="s">
        <v>1932</v>
      </c>
      <c r="B281" s="2"/>
      <c r="C281" s="9"/>
      <c r="D281" t="s">
        <v>1959</v>
      </c>
      <c r="E281" s="13">
        <v>0</v>
      </c>
      <c r="F281" s="13">
        <v>240.59</v>
      </c>
      <c r="G281" s="13">
        <f t="shared" si="97"/>
        <v>240.59</v>
      </c>
      <c r="H281" s="15">
        <v>3.3</v>
      </c>
      <c r="I281" s="13"/>
      <c r="J281" s="13"/>
      <c r="K281" s="13"/>
      <c r="L281" s="13">
        <f t="shared" si="92"/>
        <v>0</v>
      </c>
      <c r="M281" s="12" t="s">
        <v>1995</v>
      </c>
      <c r="N281" t="s">
        <v>1287</v>
      </c>
      <c r="O281" t="s">
        <v>1288</v>
      </c>
      <c r="P281" s="1">
        <v>42228</v>
      </c>
      <c r="Q281" t="s">
        <v>1289</v>
      </c>
    </row>
    <row r="282" spans="1:17" x14ac:dyDescent="0.25">
      <c r="A282" t="s">
        <v>1932</v>
      </c>
      <c r="B282" s="2">
        <v>5</v>
      </c>
      <c r="C282" s="9"/>
      <c r="D282" t="s">
        <v>1964</v>
      </c>
      <c r="E282" s="13">
        <v>0</v>
      </c>
      <c r="F282" s="13">
        <v>240.59</v>
      </c>
      <c r="G282" s="13">
        <f t="shared" si="97"/>
        <v>240.59</v>
      </c>
      <c r="H282" s="15">
        <v>3.3</v>
      </c>
      <c r="I282" s="13">
        <f>SUM(H282*G282)</f>
        <v>793.947</v>
      </c>
      <c r="J282" s="15">
        <f t="shared" ref="J282" si="100">SUM(I282*60)/1000</f>
        <v>47.63682</v>
      </c>
      <c r="K282" s="13">
        <v>2000</v>
      </c>
      <c r="L282" s="13">
        <f>SUM(J282*K282)</f>
        <v>95273.64</v>
      </c>
      <c r="M282" s="21"/>
      <c r="N282" t="s">
        <v>1287</v>
      </c>
      <c r="O282" t="s">
        <v>1288</v>
      </c>
      <c r="P282" s="1">
        <v>42228</v>
      </c>
      <c r="Q282" t="s">
        <v>1573</v>
      </c>
    </row>
    <row r="283" spans="1:17" ht="14.45" customHeight="1" x14ac:dyDescent="0.25">
      <c r="A283" t="s">
        <v>1932</v>
      </c>
      <c r="B283" s="2"/>
      <c r="C283" s="9"/>
      <c r="D283" t="s">
        <v>2000</v>
      </c>
      <c r="E283" s="13">
        <v>25.39</v>
      </c>
      <c r="F283" s="13"/>
      <c r="G283" s="13"/>
      <c r="H283" s="15">
        <v>3.3</v>
      </c>
      <c r="I283" s="13"/>
      <c r="J283" s="13"/>
      <c r="K283" s="13"/>
      <c r="L283" s="13">
        <f t="shared" si="92"/>
        <v>0</v>
      </c>
      <c r="M283" s="12" t="s">
        <v>1117</v>
      </c>
      <c r="N283" t="s">
        <v>1118</v>
      </c>
      <c r="O283" t="s">
        <v>1119</v>
      </c>
      <c r="P283" s="1">
        <v>42228</v>
      </c>
      <c r="Q283" t="s">
        <v>1120</v>
      </c>
    </row>
    <row r="284" spans="1:17" ht="14.45" customHeight="1" x14ac:dyDescent="0.25">
      <c r="A284" t="s">
        <v>1932</v>
      </c>
      <c r="B284" s="2"/>
      <c r="C284" s="9"/>
      <c r="D284" t="s">
        <v>1923</v>
      </c>
      <c r="E284" s="13">
        <v>112.1</v>
      </c>
      <c r="F284" s="13"/>
      <c r="G284" s="13"/>
      <c r="H284" s="15"/>
      <c r="I284" s="13"/>
      <c r="J284" s="13"/>
      <c r="K284" s="13"/>
      <c r="L284" s="13">
        <f t="shared" si="92"/>
        <v>0</v>
      </c>
      <c r="M284" s="12">
        <v>3</v>
      </c>
      <c r="N284" t="s">
        <v>148</v>
      </c>
      <c r="O284" t="s">
        <v>149</v>
      </c>
      <c r="P284" s="1">
        <v>42228</v>
      </c>
      <c r="Q284" t="s">
        <v>150</v>
      </c>
    </row>
    <row r="285" spans="1:17" ht="14.45" customHeight="1" x14ac:dyDescent="0.25">
      <c r="A285" t="s">
        <v>1932</v>
      </c>
      <c r="B285" s="2"/>
      <c r="C285" s="6"/>
      <c r="D285" t="s">
        <v>1950</v>
      </c>
      <c r="E285" s="13">
        <v>112.1</v>
      </c>
      <c r="F285" s="13"/>
      <c r="G285" s="13"/>
      <c r="H285" s="15"/>
      <c r="I285" s="13"/>
      <c r="J285" s="13"/>
      <c r="K285" s="13"/>
      <c r="L285" s="13">
        <f t="shared" si="92"/>
        <v>0</v>
      </c>
      <c r="M285" s="12" t="s">
        <v>1121</v>
      </c>
      <c r="N285" t="s">
        <v>148</v>
      </c>
      <c r="O285" t="s">
        <v>149</v>
      </c>
      <c r="P285" s="1">
        <v>42228</v>
      </c>
      <c r="Q285" t="s">
        <v>1122</v>
      </c>
    </row>
    <row r="286" spans="1:17" ht="14.45" customHeight="1" x14ac:dyDescent="0.25">
      <c r="A286" t="s">
        <v>1932</v>
      </c>
      <c r="B286" s="2"/>
      <c r="C286" s="9"/>
      <c r="D286" t="s">
        <v>1923</v>
      </c>
      <c r="E286" s="13">
        <v>227.79</v>
      </c>
      <c r="F286" s="13"/>
      <c r="G286" s="13"/>
      <c r="H286" s="15"/>
      <c r="I286" s="13"/>
      <c r="J286" s="13"/>
      <c r="K286" s="13"/>
      <c r="L286" s="13">
        <f t="shared" si="92"/>
        <v>0</v>
      </c>
      <c r="M286" s="12">
        <v>3</v>
      </c>
      <c r="N286" t="s">
        <v>151</v>
      </c>
      <c r="O286" t="s">
        <v>152</v>
      </c>
      <c r="P286" s="1">
        <v>42228</v>
      </c>
      <c r="Q286" t="s">
        <v>153</v>
      </c>
    </row>
    <row r="287" spans="1:17" ht="14.45" customHeight="1" x14ac:dyDescent="0.25">
      <c r="A287" t="s">
        <v>1932</v>
      </c>
      <c r="B287" s="2"/>
      <c r="C287" s="6"/>
      <c r="D287" t="s">
        <v>1950</v>
      </c>
      <c r="E287" s="13">
        <v>227.79</v>
      </c>
      <c r="F287" s="13"/>
      <c r="G287" s="13"/>
      <c r="H287" s="15"/>
      <c r="I287" s="13"/>
      <c r="J287" s="13"/>
      <c r="K287" s="13"/>
      <c r="L287" s="13">
        <f t="shared" si="92"/>
        <v>0</v>
      </c>
      <c r="M287" s="12" t="s">
        <v>1123</v>
      </c>
      <c r="N287" t="s">
        <v>1124</v>
      </c>
      <c r="O287" t="s">
        <v>1125</v>
      </c>
      <c r="P287" s="1">
        <v>42228</v>
      </c>
      <c r="Q287" t="s">
        <v>1126</v>
      </c>
    </row>
    <row r="288" spans="1:17" ht="14.45" customHeight="1" x14ac:dyDescent="0.25">
      <c r="B288" s="2"/>
      <c r="E288" s="13"/>
      <c r="F288" s="13"/>
      <c r="G288" s="13"/>
      <c r="H288" s="15"/>
      <c r="I288" s="13"/>
      <c r="J288" s="13"/>
      <c r="K288" s="13"/>
      <c r="L288" s="13">
        <f t="shared" si="92"/>
        <v>0</v>
      </c>
      <c r="P288" s="1"/>
    </row>
    <row r="289" spans="1:17" ht="14.45" customHeight="1" x14ac:dyDescent="0.25">
      <c r="A289" t="s">
        <v>1933</v>
      </c>
      <c r="B289" s="2"/>
      <c r="D289" t="s">
        <v>1959</v>
      </c>
      <c r="E289" s="13">
        <v>0</v>
      </c>
      <c r="F289" s="13">
        <v>180.68</v>
      </c>
      <c r="G289" s="13">
        <f>SUM(F289-E289)</f>
        <v>180.68</v>
      </c>
      <c r="H289" s="15">
        <v>2.5</v>
      </c>
      <c r="I289" s="13"/>
      <c r="J289" s="13"/>
      <c r="K289" s="13"/>
      <c r="L289" s="13">
        <f t="shared" si="92"/>
        <v>0</v>
      </c>
      <c r="M289" s="12" t="s">
        <v>1996</v>
      </c>
      <c r="N289" t="s">
        <v>1127</v>
      </c>
      <c r="O289" t="s">
        <v>1128</v>
      </c>
      <c r="P289" s="1">
        <v>42228</v>
      </c>
      <c r="Q289" t="s">
        <v>1290</v>
      </c>
    </row>
    <row r="290" spans="1:17" ht="14.45" customHeight="1" x14ac:dyDescent="0.25">
      <c r="A290" t="s">
        <v>1933</v>
      </c>
      <c r="B290" s="2"/>
      <c r="D290" t="s">
        <v>2000</v>
      </c>
      <c r="E290" s="13">
        <v>0</v>
      </c>
      <c r="F290" s="13"/>
      <c r="G290" s="13"/>
      <c r="H290" s="15">
        <v>2.5</v>
      </c>
      <c r="I290" s="13"/>
      <c r="J290" s="13"/>
      <c r="K290" s="13"/>
      <c r="L290" s="13">
        <f t="shared" si="92"/>
        <v>0</v>
      </c>
      <c r="M290" s="12" t="s">
        <v>1018</v>
      </c>
      <c r="N290" t="s">
        <v>1127</v>
      </c>
      <c r="O290" t="s">
        <v>1128</v>
      </c>
      <c r="P290" s="1">
        <v>42228</v>
      </c>
      <c r="Q290" t="s">
        <v>1129</v>
      </c>
    </row>
    <row r="291" spans="1:17" x14ac:dyDescent="0.25">
      <c r="A291" t="s">
        <v>1933</v>
      </c>
      <c r="B291" s="2">
        <v>4</v>
      </c>
      <c r="C291" s="9"/>
      <c r="D291" t="s">
        <v>1964</v>
      </c>
      <c r="E291" s="13">
        <v>0</v>
      </c>
      <c r="F291" s="13">
        <v>31.16</v>
      </c>
      <c r="G291" s="13">
        <f t="shared" si="97"/>
        <v>31.16</v>
      </c>
      <c r="H291" s="15">
        <v>2.5</v>
      </c>
      <c r="I291" s="13">
        <f t="shared" ref="I291:I292" si="101">SUM(H291*G291)</f>
        <v>77.900000000000006</v>
      </c>
      <c r="J291" s="15">
        <f t="shared" ref="J291:J292" si="102">SUM(I291*60)/1000</f>
        <v>4.6740000000000004</v>
      </c>
      <c r="K291" s="13">
        <v>2000</v>
      </c>
      <c r="L291" s="13">
        <f t="shared" ref="L291:L292" si="103">SUM(J291*K291)</f>
        <v>9348</v>
      </c>
      <c r="M291" s="21"/>
      <c r="N291" t="s">
        <v>1127</v>
      </c>
      <c r="O291" t="s">
        <v>1128</v>
      </c>
      <c r="P291" s="1">
        <v>42228</v>
      </c>
      <c r="Q291" t="s">
        <v>1574</v>
      </c>
    </row>
    <row r="292" spans="1:17" x14ac:dyDescent="0.25">
      <c r="A292" t="s">
        <v>1933</v>
      </c>
      <c r="B292" s="2">
        <v>2</v>
      </c>
      <c r="C292" s="5"/>
      <c r="D292" t="s">
        <v>1965</v>
      </c>
      <c r="E292" s="13">
        <v>31.16</v>
      </c>
      <c r="F292" s="13">
        <v>69.52</v>
      </c>
      <c r="G292" s="13">
        <f t="shared" si="97"/>
        <v>38.36</v>
      </c>
      <c r="H292" s="15">
        <v>2.5</v>
      </c>
      <c r="I292" s="13">
        <f t="shared" si="101"/>
        <v>95.9</v>
      </c>
      <c r="J292" s="15">
        <f t="shared" si="102"/>
        <v>5.7539999999999996</v>
      </c>
      <c r="K292" s="13">
        <v>2500</v>
      </c>
      <c r="L292" s="13">
        <f t="shared" si="103"/>
        <v>14384.999999999998</v>
      </c>
      <c r="M292" s="21"/>
      <c r="N292" t="s">
        <v>1754</v>
      </c>
      <c r="O292" t="s">
        <v>1755</v>
      </c>
      <c r="P292" s="1">
        <v>42228</v>
      </c>
      <c r="Q292" t="s">
        <v>1756</v>
      </c>
    </row>
    <row r="293" spans="1:17" x14ac:dyDescent="0.25">
      <c r="A293" t="s">
        <v>1933</v>
      </c>
      <c r="B293" s="2">
        <v>1</v>
      </c>
      <c r="C293" s="5"/>
      <c r="D293" t="s">
        <v>1960</v>
      </c>
      <c r="E293" s="13">
        <v>34.06</v>
      </c>
      <c r="F293" s="13">
        <v>61.11</v>
      </c>
      <c r="G293" s="13">
        <f t="shared" si="97"/>
        <v>27.049999999999997</v>
      </c>
      <c r="H293" s="15"/>
      <c r="I293" s="13"/>
      <c r="J293" s="13"/>
      <c r="K293" s="13"/>
      <c r="L293" s="13">
        <f t="shared" si="92"/>
        <v>0</v>
      </c>
      <c r="M293" s="21" t="s">
        <v>1384</v>
      </c>
      <c r="N293" t="s">
        <v>1385</v>
      </c>
      <c r="O293" t="s">
        <v>1386</v>
      </c>
      <c r="P293" s="1">
        <v>42228</v>
      </c>
      <c r="Q293" t="s">
        <v>1387</v>
      </c>
    </row>
    <row r="294" spans="1:17" x14ac:dyDescent="0.25">
      <c r="A294" t="s">
        <v>1933</v>
      </c>
      <c r="B294" s="2">
        <v>1</v>
      </c>
      <c r="C294" s="5"/>
      <c r="D294" t="s">
        <v>1923</v>
      </c>
      <c r="E294" s="13">
        <v>69.52</v>
      </c>
      <c r="F294" s="13"/>
      <c r="G294" s="13"/>
      <c r="H294" s="15"/>
      <c r="I294" s="13"/>
      <c r="J294" s="13"/>
      <c r="K294" s="13"/>
      <c r="L294" s="13">
        <f t="shared" si="92"/>
        <v>0</v>
      </c>
      <c r="M294" s="21">
        <v>2</v>
      </c>
      <c r="N294" t="s">
        <v>154</v>
      </c>
      <c r="O294" t="s">
        <v>155</v>
      </c>
      <c r="P294" s="1">
        <v>42228</v>
      </c>
      <c r="Q294" t="s">
        <v>156</v>
      </c>
    </row>
    <row r="295" spans="1:17" x14ac:dyDescent="0.25">
      <c r="A295" t="s">
        <v>1933</v>
      </c>
      <c r="B295" s="2">
        <v>1</v>
      </c>
      <c r="C295" s="6"/>
      <c r="D295" t="s">
        <v>1966</v>
      </c>
      <c r="E295" s="13">
        <v>69.52</v>
      </c>
      <c r="F295" s="13">
        <v>110.54</v>
      </c>
      <c r="G295" s="13">
        <f t="shared" si="97"/>
        <v>41.02000000000001</v>
      </c>
      <c r="H295" s="15">
        <v>2.5</v>
      </c>
      <c r="I295" s="13">
        <f>SUM(H295*G295)</f>
        <v>102.55000000000003</v>
      </c>
      <c r="J295" s="15">
        <f t="shared" ref="J295" si="104">SUM(I295*60)/1000</f>
        <v>6.1530000000000022</v>
      </c>
      <c r="K295" s="13">
        <v>3000</v>
      </c>
      <c r="L295" s="13">
        <f>SUM(J295*K295)</f>
        <v>18459.000000000007</v>
      </c>
      <c r="M295" s="21"/>
      <c r="N295" t="s">
        <v>154</v>
      </c>
      <c r="O295" t="s">
        <v>155</v>
      </c>
      <c r="P295" s="1">
        <v>42228</v>
      </c>
      <c r="Q295" t="s">
        <v>1882</v>
      </c>
    </row>
    <row r="296" spans="1:17" x14ac:dyDescent="0.25">
      <c r="A296" t="s">
        <v>1933</v>
      </c>
      <c r="B296" s="2">
        <v>1</v>
      </c>
      <c r="C296" s="6"/>
      <c r="D296" t="s">
        <v>1923</v>
      </c>
      <c r="E296" s="13">
        <v>75.45</v>
      </c>
      <c r="F296" s="13"/>
      <c r="G296" s="13"/>
      <c r="H296" s="15"/>
      <c r="I296" s="13"/>
      <c r="J296" s="13"/>
      <c r="K296" s="13"/>
      <c r="L296" s="13">
        <f t="shared" si="92"/>
        <v>0</v>
      </c>
      <c r="M296" s="21">
        <v>2</v>
      </c>
      <c r="N296" t="s">
        <v>157</v>
      </c>
      <c r="O296" t="s">
        <v>158</v>
      </c>
      <c r="P296" s="1">
        <v>42228</v>
      </c>
      <c r="Q296" t="s">
        <v>159</v>
      </c>
    </row>
    <row r="297" spans="1:17" x14ac:dyDescent="0.25">
      <c r="A297" t="s">
        <v>1933</v>
      </c>
      <c r="B297" s="2">
        <v>1</v>
      </c>
      <c r="C297" s="6"/>
      <c r="D297" t="s">
        <v>1923</v>
      </c>
      <c r="E297" s="13">
        <v>80.930000000000007</v>
      </c>
      <c r="F297" s="13"/>
      <c r="G297" s="13"/>
      <c r="H297" s="15"/>
      <c r="I297" s="13"/>
      <c r="J297" s="13"/>
      <c r="K297" s="13"/>
      <c r="L297" s="13">
        <f t="shared" si="92"/>
        <v>0</v>
      </c>
      <c r="M297" s="21">
        <v>3</v>
      </c>
      <c r="N297" t="s">
        <v>160</v>
      </c>
      <c r="O297" t="s">
        <v>161</v>
      </c>
      <c r="P297" s="1">
        <v>42228</v>
      </c>
      <c r="Q297" t="s">
        <v>162</v>
      </c>
    </row>
    <row r="298" spans="1:17" x14ac:dyDescent="0.25">
      <c r="A298" t="s">
        <v>1933</v>
      </c>
      <c r="B298" s="2">
        <v>1</v>
      </c>
      <c r="C298" s="6"/>
      <c r="D298" t="s">
        <v>1923</v>
      </c>
      <c r="E298" s="13">
        <v>90.6</v>
      </c>
      <c r="F298" s="13"/>
      <c r="G298" s="13"/>
      <c r="H298" s="15"/>
      <c r="I298" s="13"/>
      <c r="J298" s="13"/>
      <c r="K298" s="13"/>
      <c r="L298" s="13">
        <f t="shared" si="92"/>
        <v>0</v>
      </c>
      <c r="M298" s="21">
        <v>3</v>
      </c>
      <c r="N298" t="s">
        <v>163</v>
      </c>
      <c r="O298" t="s">
        <v>164</v>
      </c>
      <c r="P298" s="1">
        <v>42228</v>
      </c>
      <c r="Q298" t="s">
        <v>165</v>
      </c>
    </row>
    <row r="299" spans="1:17" x14ac:dyDescent="0.25">
      <c r="A299" t="s">
        <v>1933</v>
      </c>
      <c r="B299" s="2">
        <v>1</v>
      </c>
      <c r="C299" s="6"/>
      <c r="D299" t="s">
        <v>1923</v>
      </c>
      <c r="E299" s="13">
        <v>96.82</v>
      </c>
      <c r="F299" s="13"/>
      <c r="G299" s="13"/>
      <c r="H299" s="15"/>
      <c r="I299" s="13"/>
      <c r="J299" s="13"/>
      <c r="K299" s="13"/>
      <c r="L299" s="13">
        <f t="shared" si="92"/>
        <v>0</v>
      </c>
      <c r="M299" s="21">
        <v>3</v>
      </c>
      <c r="N299" t="s">
        <v>166</v>
      </c>
      <c r="O299" t="s">
        <v>167</v>
      </c>
      <c r="P299" s="1">
        <v>42228</v>
      </c>
      <c r="Q299" t="s">
        <v>168</v>
      </c>
    </row>
    <row r="300" spans="1:17" x14ac:dyDescent="0.25">
      <c r="A300" t="s">
        <v>1933</v>
      </c>
      <c r="B300" s="2">
        <v>1</v>
      </c>
      <c r="C300" s="6"/>
      <c r="D300" t="s">
        <v>1923</v>
      </c>
      <c r="E300" s="13">
        <v>100.17</v>
      </c>
      <c r="F300" s="13"/>
      <c r="G300" s="13"/>
      <c r="H300" s="15"/>
      <c r="I300" s="13"/>
      <c r="J300" s="13"/>
      <c r="K300" s="13"/>
      <c r="L300" s="13">
        <f t="shared" si="92"/>
        <v>0</v>
      </c>
      <c r="M300" s="21">
        <v>3</v>
      </c>
      <c r="N300" t="s">
        <v>169</v>
      </c>
      <c r="O300" t="s">
        <v>170</v>
      </c>
      <c r="P300" s="1">
        <v>42228</v>
      </c>
      <c r="Q300" t="s">
        <v>171</v>
      </c>
    </row>
    <row r="301" spans="1:17" x14ac:dyDescent="0.25">
      <c r="A301" t="s">
        <v>1933</v>
      </c>
      <c r="B301" s="2">
        <v>2</v>
      </c>
      <c r="C301" s="5"/>
      <c r="D301" t="s">
        <v>1965</v>
      </c>
      <c r="E301" s="13">
        <v>110.54</v>
      </c>
      <c r="F301" s="13">
        <v>156.49</v>
      </c>
      <c r="G301" s="13">
        <f t="shared" si="97"/>
        <v>45.95</v>
      </c>
      <c r="H301" s="15">
        <v>2.5</v>
      </c>
      <c r="I301" s="13">
        <f>SUM(H301*G301)</f>
        <v>114.875</v>
      </c>
      <c r="J301" s="15">
        <f t="shared" ref="J301" si="105">SUM(I301*60)/1000</f>
        <v>6.8925000000000001</v>
      </c>
      <c r="K301" s="13">
        <v>2500</v>
      </c>
      <c r="L301" s="13">
        <f>SUM(J301*K301)</f>
        <v>17231.25</v>
      </c>
      <c r="M301" s="21"/>
      <c r="N301" t="s">
        <v>1757</v>
      </c>
      <c r="O301" t="s">
        <v>1758</v>
      </c>
      <c r="P301" s="1">
        <v>42228</v>
      </c>
      <c r="Q301" t="s">
        <v>1759</v>
      </c>
    </row>
    <row r="302" spans="1:17" x14ac:dyDescent="0.25">
      <c r="A302" t="s">
        <v>1933</v>
      </c>
      <c r="B302" s="2">
        <v>1</v>
      </c>
      <c r="C302" s="5"/>
      <c r="D302" t="s">
        <v>1923</v>
      </c>
      <c r="E302" s="13">
        <v>115.8</v>
      </c>
      <c r="F302" s="13"/>
      <c r="G302" s="13"/>
      <c r="H302" s="15"/>
      <c r="I302" s="13"/>
      <c r="J302" s="13"/>
      <c r="K302" s="13"/>
      <c r="L302" s="13">
        <f t="shared" si="92"/>
        <v>0</v>
      </c>
      <c r="M302" s="21">
        <v>2</v>
      </c>
      <c r="N302" t="s">
        <v>172</v>
      </c>
      <c r="O302" t="s">
        <v>173</v>
      </c>
      <c r="P302" s="1">
        <v>42228</v>
      </c>
      <c r="Q302" t="s">
        <v>174</v>
      </c>
    </row>
    <row r="303" spans="1:17" x14ac:dyDescent="0.25">
      <c r="A303" t="s">
        <v>1933</v>
      </c>
      <c r="B303" s="2">
        <v>1</v>
      </c>
      <c r="C303" s="5"/>
      <c r="D303" t="s">
        <v>1923</v>
      </c>
      <c r="E303" s="13">
        <v>124.39</v>
      </c>
      <c r="F303" s="13"/>
      <c r="G303" s="13"/>
      <c r="H303" s="15"/>
      <c r="I303" s="13"/>
      <c r="J303" s="13"/>
      <c r="K303" s="13"/>
      <c r="L303" s="13">
        <f t="shared" si="92"/>
        <v>0</v>
      </c>
      <c r="M303" s="21">
        <v>1</v>
      </c>
      <c r="N303" t="s">
        <v>175</v>
      </c>
      <c r="O303" t="s">
        <v>176</v>
      </c>
      <c r="P303" s="1">
        <v>42228</v>
      </c>
      <c r="Q303" t="s">
        <v>177</v>
      </c>
    </row>
    <row r="304" spans="1:17" x14ac:dyDescent="0.25">
      <c r="A304" t="s">
        <v>1933</v>
      </c>
      <c r="B304" s="2">
        <v>1</v>
      </c>
      <c r="C304" s="5"/>
      <c r="D304" t="s">
        <v>1923</v>
      </c>
      <c r="E304" s="13">
        <v>130.69999999999999</v>
      </c>
      <c r="F304" s="13"/>
      <c r="G304" s="13"/>
      <c r="H304" s="15"/>
      <c r="I304" s="13"/>
      <c r="J304" s="13"/>
      <c r="K304" s="13"/>
      <c r="L304" s="13">
        <f t="shared" si="92"/>
        <v>0</v>
      </c>
      <c r="M304" s="21">
        <v>1</v>
      </c>
      <c r="N304" t="s">
        <v>178</v>
      </c>
      <c r="O304" t="s">
        <v>179</v>
      </c>
      <c r="P304" s="1">
        <v>42228</v>
      </c>
      <c r="Q304" t="s">
        <v>180</v>
      </c>
    </row>
    <row r="305" spans="1:17" x14ac:dyDescent="0.25">
      <c r="A305" t="s">
        <v>1933</v>
      </c>
      <c r="B305" s="2">
        <v>1</v>
      </c>
      <c r="C305" s="5"/>
      <c r="D305" t="s">
        <v>1923</v>
      </c>
      <c r="E305" s="13">
        <v>141.74</v>
      </c>
      <c r="F305" s="13"/>
      <c r="G305" s="13"/>
      <c r="H305" s="15"/>
      <c r="I305" s="13"/>
      <c r="J305" s="13"/>
      <c r="K305" s="13"/>
      <c r="L305" s="13">
        <f t="shared" si="92"/>
        <v>0</v>
      </c>
      <c r="M305" s="21">
        <v>2</v>
      </c>
      <c r="N305" t="s">
        <v>181</v>
      </c>
      <c r="O305" t="s">
        <v>182</v>
      </c>
      <c r="P305" s="1">
        <v>42228</v>
      </c>
      <c r="Q305" t="s">
        <v>183</v>
      </c>
    </row>
    <row r="306" spans="1:17" x14ac:dyDescent="0.25">
      <c r="A306" t="s">
        <v>1933</v>
      </c>
      <c r="B306" s="2">
        <v>1</v>
      </c>
      <c r="C306" s="6"/>
      <c r="D306" t="s">
        <v>1966</v>
      </c>
      <c r="E306" s="13">
        <v>156.49</v>
      </c>
      <c r="F306" s="13">
        <v>180.68</v>
      </c>
      <c r="G306" s="13">
        <f t="shared" si="97"/>
        <v>24.189999999999998</v>
      </c>
      <c r="H306" s="15">
        <v>2.5</v>
      </c>
      <c r="I306" s="13">
        <f>SUM(H306*G306)</f>
        <v>60.474999999999994</v>
      </c>
      <c r="J306" s="15">
        <f t="shared" ref="J306" si="106">SUM(I306*60)/1000</f>
        <v>3.6284999999999994</v>
      </c>
      <c r="K306" s="13">
        <v>3000</v>
      </c>
      <c r="L306" s="13">
        <f>SUM(J306*K306)</f>
        <v>10885.499999999998</v>
      </c>
      <c r="M306" s="21"/>
      <c r="N306" t="s">
        <v>1883</v>
      </c>
      <c r="O306" t="s">
        <v>1884</v>
      </c>
      <c r="P306" s="1">
        <v>42228</v>
      </c>
      <c r="Q306" t="s">
        <v>1885</v>
      </c>
    </row>
    <row r="307" spans="1:17" ht="14.45" customHeight="1" x14ac:dyDescent="0.25">
      <c r="A307" t="s">
        <v>1933</v>
      </c>
      <c r="B307" s="2"/>
      <c r="D307" t="s">
        <v>1950</v>
      </c>
      <c r="E307" s="13">
        <v>180.68</v>
      </c>
      <c r="F307" s="13"/>
      <c r="G307" s="13"/>
      <c r="H307" s="15"/>
      <c r="I307" s="13"/>
      <c r="J307" s="13"/>
      <c r="K307" s="13"/>
      <c r="L307" s="13">
        <f t="shared" si="92"/>
        <v>0</v>
      </c>
      <c r="M307" s="12" t="s">
        <v>1130</v>
      </c>
      <c r="N307" t="s">
        <v>1131</v>
      </c>
      <c r="O307" t="s">
        <v>1132</v>
      </c>
      <c r="P307" s="1">
        <v>42228</v>
      </c>
      <c r="Q307" t="s">
        <v>1133</v>
      </c>
    </row>
    <row r="308" spans="1:17" ht="14.45" customHeight="1" x14ac:dyDescent="0.25">
      <c r="B308" s="2"/>
      <c r="E308" s="13"/>
      <c r="F308" s="13"/>
      <c r="G308" s="13"/>
      <c r="H308" s="15"/>
      <c r="I308" s="13"/>
      <c r="J308" s="13"/>
      <c r="K308" s="13"/>
      <c r="L308" s="13">
        <f t="shared" si="92"/>
        <v>0</v>
      </c>
      <c r="P308" s="1"/>
    </row>
    <row r="309" spans="1:17" ht="14.45" customHeight="1" x14ac:dyDescent="0.25">
      <c r="A309" t="s">
        <v>1934</v>
      </c>
      <c r="B309" s="2"/>
      <c r="D309" t="s">
        <v>1959</v>
      </c>
      <c r="E309" s="13">
        <v>0</v>
      </c>
      <c r="F309" s="13">
        <v>717.63</v>
      </c>
      <c r="G309" s="13">
        <f t="shared" si="97"/>
        <v>717.63</v>
      </c>
      <c r="H309" s="15">
        <v>3.2</v>
      </c>
      <c r="I309" s="13"/>
      <c r="J309" s="13"/>
      <c r="K309" s="13"/>
      <c r="L309" s="13">
        <f t="shared" si="92"/>
        <v>0</v>
      </c>
      <c r="M309" s="12" t="s">
        <v>1134</v>
      </c>
      <c r="N309" t="s">
        <v>1291</v>
      </c>
      <c r="O309" t="s">
        <v>1292</v>
      </c>
      <c r="P309" s="1">
        <v>42228</v>
      </c>
      <c r="Q309" t="s">
        <v>1293</v>
      </c>
    </row>
    <row r="310" spans="1:17" x14ac:dyDescent="0.25">
      <c r="A310" t="s">
        <v>1934</v>
      </c>
      <c r="B310" s="2">
        <v>4</v>
      </c>
      <c r="C310" s="9"/>
      <c r="D310" t="s">
        <v>1964</v>
      </c>
      <c r="E310" s="13">
        <v>0</v>
      </c>
      <c r="F310" s="13">
        <v>106.21</v>
      </c>
      <c r="G310" s="13">
        <f t="shared" si="97"/>
        <v>106.21</v>
      </c>
      <c r="H310" s="15">
        <v>3.2</v>
      </c>
      <c r="I310" s="13">
        <f>SUM(H310*G310)</f>
        <v>339.87200000000001</v>
      </c>
      <c r="J310" s="15">
        <f t="shared" ref="J310" si="107">SUM(I310*60)/1000</f>
        <v>20.392319999999998</v>
      </c>
      <c r="K310" s="13">
        <v>2000</v>
      </c>
      <c r="L310" s="13">
        <f>SUM(J310*K310)</f>
        <v>40784.639999999999</v>
      </c>
      <c r="M310" s="21"/>
      <c r="N310" t="s">
        <v>1291</v>
      </c>
      <c r="O310" t="s">
        <v>1292</v>
      </c>
      <c r="P310" s="1">
        <v>42228</v>
      </c>
      <c r="Q310" t="s">
        <v>1575</v>
      </c>
    </row>
    <row r="311" spans="1:17" ht="14.45" customHeight="1" x14ac:dyDescent="0.25">
      <c r="A311" t="s">
        <v>1934</v>
      </c>
      <c r="B311" s="2"/>
      <c r="C311" s="9"/>
      <c r="D311" t="s">
        <v>2000</v>
      </c>
      <c r="E311" s="13">
        <v>6.52</v>
      </c>
      <c r="F311" s="13"/>
      <c r="G311" s="13"/>
      <c r="H311" s="15">
        <v>3.2</v>
      </c>
      <c r="I311" s="13"/>
      <c r="J311" s="13"/>
      <c r="K311" s="13"/>
      <c r="L311" s="13">
        <f t="shared" si="92"/>
        <v>0</v>
      </c>
      <c r="M311" s="12" t="s">
        <v>1034</v>
      </c>
      <c r="N311" t="s">
        <v>1135</v>
      </c>
      <c r="O311" t="s">
        <v>1136</v>
      </c>
      <c r="P311" s="1">
        <v>42228</v>
      </c>
      <c r="Q311" t="s">
        <v>1137</v>
      </c>
    </row>
    <row r="312" spans="1:17" ht="14.45" customHeight="1" x14ac:dyDescent="0.25">
      <c r="A312" t="s">
        <v>1934</v>
      </c>
      <c r="B312" s="2"/>
      <c r="C312" s="9"/>
      <c r="D312" t="s">
        <v>1947</v>
      </c>
      <c r="E312" s="13">
        <v>105.2</v>
      </c>
      <c r="F312" s="13"/>
      <c r="G312" s="13"/>
      <c r="H312" s="15"/>
      <c r="I312" s="13"/>
      <c r="J312" s="13"/>
      <c r="K312" s="13"/>
      <c r="L312" s="13">
        <f t="shared" si="92"/>
        <v>0</v>
      </c>
      <c r="M312" s="12">
        <v>1</v>
      </c>
      <c r="N312" t="s">
        <v>666</v>
      </c>
      <c r="O312" t="s">
        <v>667</v>
      </c>
      <c r="P312" s="1">
        <v>42228</v>
      </c>
      <c r="Q312" t="s">
        <v>668</v>
      </c>
    </row>
    <row r="313" spans="1:17" x14ac:dyDescent="0.25">
      <c r="A313" t="s">
        <v>1934</v>
      </c>
      <c r="B313" s="2">
        <v>2</v>
      </c>
      <c r="C313" s="5"/>
      <c r="D313" t="s">
        <v>1965</v>
      </c>
      <c r="E313" s="13">
        <v>106.21</v>
      </c>
      <c r="F313" s="13">
        <v>201.23</v>
      </c>
      <c r="G313" s="13">
        <f t="shared" si="97"/>
        <v>95.02</v>
      </c>
      <c r="H313" s="15">
        <v>3.2</v>
      </c>
      <c r="I313" s="13">
        <f>SUM(H313*G313)</f>
        <v>304.06400000000002</v>
      </c>
      <c r="J313" s="15">
        <f t="shared" ref="J313" si="108">SUM(I313*60)/1000</f>
        <v>18.243839999999999</v>
      </c>
      <c r="K313" s="13">
        <v>2500</v>
      </c>
      <c r="L313" s="13">
        <f>SUM(J313*K313)</f>
        <v>45609.599999999999</v>
      </c>
      <c r="M313" s="21"/>
      <c r="N313" t="s">
        <v>1760</v>
      </c>
      <c r="O313" t="s">
        <v>1761</v>
      </c>
      <c r="P313" s="1">
        <v>42228</v>
      </c>
      <c r="Q313" t="s">
        <v>1762</v>
      </c>
    </row>
    <row r="314" spans="1:17" ht="14.45" customHeight="1" x14ac:dyDescent="0.25">
      <c r="A314" t="s">
        <v>1934</v>
      </c>
      <c r="B314" s="2"/>
      <c r="C314" s="5"/>
      <c r="D314" t="s">
        <v>1947</v>
      </c>
      <c r="E314" s="13">
        <v>111.32</v>
      </c>
      <c r="F314" s="13"/>
      <c r="G314" s="13"/>
      <c r="H314" s="15"/>
      <c r="I314" s="13"/>
      <c r="J314" s="13"/>
      <c r="K314" s="13"/>
      <c r="L314" s="13">
        <f t="shared" si="92"/>
        <v>0</v>
      </c>
      <c r="M314" s="12">
        <v>1</v>
      </c>
      <c r="N314" t="s">
        <v>669</v>
      </c>
      <c r="O314" t="s">
        <v>670</v>
      </c>
      <c r="P314" s="1">
        <v>42228</v>
      </c>
      <c r="Q314" t="s">
        <v>671</v>
      </c>
    </row>
    <row r="315" spans="1:17" ht="14.45" customHeight="1" x14ac:dyDescent="0.25">
      <c r="A315" t="s">
        <v>1934</v>
      </c>
      <c r="B315" s="2"/>
      <c r="C315" s="5"/>
      <c r="D315" t="s">
        <v>1947</v>
      </c>
      <c r="E315" s="13">
        <v>118.17</v>
      </c>
      <c r="F315" s="13"/>
      <c r="G315" s="13"/>
      <c r="H315" s="15"/>
      <c r="I315" s="13"/>
      <c r="J315" s="13"/>
      <c r="K315" s="13"/>
      <c r="L315" s="13">
        <f t="shared" si="92"/>
        <v>0</v>
      </c>
      <c r="M315" s="12">
        <v>1</v>
      </c>
      <c r="N315" t="s">
        <v>672</v>
      </c>
      <c r="O315" t="s">
        <v>673</v>
      </c>
      <c r="P315" s="1">
        <v>42228</v>
      </c>
      <c r="Q315" t="s">
        <v>674</v>
      </c>
    </row>
    <row r="316" spans="1:17" ht="14.45" customHeight="1" x14ac:dyDescent="0.25">
      <c r="A316" t="s">
        <v>1934</v>
      </c>
      <c r="B316" s="2"/>
      <c r="C316" s="5"/>
      <c r="D316" t="s">
        <v>1947</v>
      </c>
      <c r="E316" s="13">
        <v>126.68</v>
      </c>
      <c r="F316" s="13"/>
      <c r="G316" s="13"/>
      <c r="H316" s="15"/>
      <c r="I316" s="13"/>
      <c r="J316" s="13"/>
      <c r="K316" s="13"/>
      <c r="L316" s="13">
        <f t="shared" si="92"/>
        <v>0</v>
      </c>
      <c r="M316" s="12">
        <v>1</v>
      </c>
      <c r="N316" t="s">
        <v>675</v>
      </c>
      <c r="O316" t="s">
        <v>676</v>
      </c>
      <c r="P316" s="1">
        <v>42228</v>
      </c>
      <c r="Q316" t="s">
        <v>677</v>
      </c>
    </row>
    <row r="317" spans="1:17" ht="14.45" customHeight="1" x14ac:dyDescent="0.25">
      <c r="A317" t="s">
        <v>1934</v>
      </c>
      <c r="B317" s="2"/>
      <c r="C317" s="5"/>
      <c r="D317" t="s">
        <v>1947</v>
      </c>
      <c r="E317" s="13">
        <v>139.22999999999999</v>
      </c>
      <c r="F317" s="13"/>
      <c r="G317" s="13"/>
      <c r="H317" s="15"/>
      <c r="I317" s="13"/>
      <c r="J317" s="13"/>
      <c r="K317" s="13"/>
      <c r="L317" s="13">
        <f t="shared" si="92"/>
        <v>0</v>
      </c>
      <c r="M317" s="12">
        <v>1</v>
      </c>
      <c r="N317" t="s">
        <v>678</v>
      </c>
      <c r="O317" t="s">
        <v>679</v>
      </c>
      <c r="P317" s="1">
        <v>42228</v>
      </c>
      <c r="Q317" t="s">
        <v>680</v>
      </c>
    </row>
    <row r="318" spans="1:17" ht="14.45" customHeight="1" x14ac:dyDescent="0.25">
      <c r="A318" t="s">
        <v>1934</v>
      </c>
      <c r="B318" s="2"/>
      <c r="C318" s="5"/>
      <c r="D318" t="s">
        <v>1947</v>
      </c>
      <c r="E318" s="13">
        <v>146.19</v>
      </c>
      <c r="F318" s="13"/>
      <c r="G318" s="13"/>
      <c r="H318" s="15"/>
      <c r="I318" s="13"/>
      <c r="J318" s="13"/>
      <c r="K318" s="13"/>
      <c r="L318" s="13">
        <f t="shared" si="92"/>
        <v>0</v>
      </c>
      <c r="M318" s="12">
        <v>1</v>
      </c>
      <c r="N318" t="s">
        <v>681</v>
      </c>
      <c r="O318" t="s">
        <v>682</v>
      </c>
      <c r="P318" s="1">
        <v>42228</v>
      </c>
      <c r="Q318" t="s">
        <v>683</v>
      </c>
    </row>
    <row r="319" spans="1:17" ht="14.45" customHeight="1" x14ac:dyDescent="0.25">
      <c r="A319" t="s">
        <v>1934</v>
      </c>
      <c r="B319" s="2"/>
      <c r="C319" s="5"/>
      <c r="D319" t="s">
        <v>1947</v>
      </c>
      <c r="E319" s="13">
        <v>150.74</v>
      </c>
      <c r="F319" s="13"/>
      <c r="G319" s="13"/>
      <c r="H319" s="15"/>
      <c r="I319" s="13"/>
      <c r="J319" s="13"/>
      <c r="K319" s="13"/>
      <c r="L319" s="13">
        <f t="shared" si="92"/>
        <v>0</v>
      </c>
      <c r="M319" s="12">
        <v>1</v>
      </c>
      <c r="N319" t="s">
        <v>684</v>
      </c>
      <c r="O319" t="s">
        <v>685</v>
      </c>
      <c r="P319" s="1">
        <v>42228</v>
      </c>
      <c r="Q319" t="s">
        <v>686</v>
      </c>
    </row>
    <row r="320" spans="1:17" ht="14.45" customHeight="1" x14ac:dyDescent="0.25">
      <c r="A320" t="s">
        <v>1934</v>
      </c>
      <c r="B320" s="2"/>
      <c r="C320" s="5"/>
      <c r="D320" t="s">
        <v>1947</v>
      </c>
      <c r="E320" s="13">
        <v>160.53</v>
      </c>
      <c r="F320" s="13"/>
      <c r="G320" s="13"/>
      <c r="H320" s="15"/>
      <c r="I320" s="13"/>
      <c r="J320" s="13"/>
      <c r="K320" s="13"/>
      <c r="L320" s="13">
        <f t="shared" si="92"/>
        <v>0</v>
      </c>
      <c r="M320" s="12">
        <v>1</v>
      </c>
      <c r="N320" t="s">
        <v>687</v>
      </c>
      <c r="O320" t="s">
        <v>688</v>
      </c>
      <c r="P320" s="1">
        <v>42228</v>
      </c>
      <c r="Q320" t="s">
        <v>689</v>
      </c>
    </row>
    <row r="321" spans="1:17" ht="14.45" customHeight="1" x14ac:dyDescent="0.25">
      <c r="A321" t="s">
        <v>1934</v>
      </c>
      <c r="B321" s="2"/>
      <c r="C321" s="5"/>
      <c r="D321" t="s">
        <v>1947</v>
      </c>
      <c r="E321" s="13">
        <v>168.31</v>
      </c>
      <c r="F321" s="13"/>
      <c r="G321" s="13"/>
      <c r="H321" s="15"/>
      <c r="I321" s="13"/>
      <c r="J321" s="13"/>
      <c r="K321" s="13"/>
      <c r="L321" s="13">
        <f t="shared" si="92"/>
        <v>0</v>
      </c>
      <c r="M321" s="12">
        <v>1</v>
      </c>
      <c r="N321" t="s">
        <v>690</v>
      </c>
      <c r="O321" t="s">
        <v>691</v>
      </c>
      <c r="P321" s="1">
        <v>42228</v>
      </c>
      <c r="Q321" t="s">
        <v>692</v>
      </c>
    </row>
    <row r="322" spans="1:17" ht="14.45" customHeight="1" x14ac:dyDescent="0.25">
      <c r="A322" t="s">
        <v>1934</v>
      </c>
      <c r="B322" s="2"/>
      <c r="C322" s="5"/>
      <c r="D322" t="s">
        <v>1947</v>
      </c>
      <c r="E322" s="13">
        <v>183.02</v>
      </c>
      <c r="F322" s="13"/>
      <c r="G322" s="13"/>
      <c r="H322" s="15"/>
      <c r="I322" s="13"/>
      <c r="J322" s="13"/>
      <c r="K322" s="13"/>
      <c r="L322" s="13">
        <f t="shared" si="92"/>
        <v>0</v>
      </c>
      <c r="M322" s="12">
        <v>1</v>
      </c>
      <c r="N322" t="s">
        <v>693</v>
      </c>
      <c r="O322" t="s">
        <v>694</v>
      </c>
      <c r="P322" s="1">
        <v>42228</v>
      </c>
      <c r="Q322" t="s">
        <v>695</v>
      </c>
    </row>
    <row r="323" spans="1:17" ht="14.45" customHeight="1" x14ac:dyDescent="0.25">
      <c r="A323" t="s">
        <v>1934</v>
      </c>
      <c r="B323" s="2"/>
      <c r="C323" s="5"/>
      <c r="D323" t="s">
        <v>1923</v>
      </c>
      <c r="E323" s="13">
        <v>189.2</v>
      </c>
      <c r="F323" s="13"/>
      <c r="G323" s="13"/>
      <c r="H323" s="15"/>
      <c r="I323" s="13"/>
      <c r="J323" s="13"/>
      <c r="K323" s="13"/>
      <c r="L323" s="13">
        <f t="shared" ref="L323:L386" si="109">SUM(G323*K323)</f>
        <v>0</v>
      </c>
      <c r="M323" s="12">
        <v>1</v>
      </c>
      <c r="N323" t="s">
        <v>184</v>
      </c>
      <c r="O323" t="s">
        <v>185</v>
      </c>
      <c r="P323" s="1">
        <v>42228</v>
      </c>
      <c r="Q323" t="s">
        <v>186</v>
      </c>
    </row>
    <row r="324" spans="1:17" ht="14.45" customHeight="1" x14ac:dyDescent="0.25">
      <c r="A324" t="s">
        <v>1934</v>
      </c>
      <c r="B324" s="2"/>
      <c r="C324" s="5"/>
      <c r="D324" t="s">
        <v>1947</v>
      </c>
      <c r="E324" s="13">
        <v>190.17</v>
      </c>
      <c r="F324" s="13"/>
      <c r="G324" s="13"/>
      <c r="H324" s="15"/>
      <c r="I324" s="13"/>
      <c r="J324" s="13"/>
      <c r="K324" s="13"/>
      <c r="L324" s="13">
        <f t="shared" si="109"/>
        <v>0</v>
      </c>
      <c r="M324" s="12">
        <v>1</v>
      </c>
      <c r="N324" t="s">
        <v>696</v>
      </c>
      <c r="O324" t="s">
        <v>697</v>
      </c>
      <c r="P324" s="1">
        <v>42228</v>
      </c>
      <c r="Q324" t="s">
        <v>698</v>
      </c>
    </row>
    <row r="325" spans="1:17" ht="14.45" customHeight="1" x14ac:dyDescent="0.25">
      <c r="A325" t="s">
        <v>1934</v>
      </c>
      <c r="B325" s="2"/>
      <c r="C325" s="5"/>
      <c r="D325" t="s">
        <v>1923</v>
      </c>
      <c r="E325" s="13">
        <v>195.23</v>
      </c>
      <c r="F325" s="13"/>
      <c r="G325" s="13"/>
      <c r="H325" s="15"/>
      <c r="I325" s="13"/>
      <c r="J325" s="13"/>
      <c r="K325" s="13"/>
      <c r="L325" s="13">
        <f t="shared" si="109"/>
        <v>0</v>
      </c>
      <c r="M325" s="12">
        <v>1</v>
      </c>
      <c r="N325" t="s">
        <v>187</v>
      </c>
      <c r="O325" t="s">
        <v>188</v>
      </c>
      <c r="P325" s="1">
        <v>42228</v>
      </c>
      <c r="Q325" t="s">
        <v>189</v>
      </c>
    </row>
    <row r="326" spans="1:17" x14ac:dyDescent="0.25">
      <c r="A326" t="s">
        <v>1934</v>
      </c>
      <c r="B326" s="2">
        <v>3</v>
      </c>
      <c r="C326" s="9"/>
      <c r="D326" t="s">
        <v>1964</v>
      </c>
      <c r="E326" s="13">
        <v>201.23</v>
      </c>
      <c r="F326" s="13">
        <v>375.22</v>
      </c>
      <c r="G326" s="13">
        <f t="shared" si="97"/>
        <v>173.99000000000004</v>
      </c>
      <c r="H326" s="15">
        <v>3.2</v>
      </c>
      <c r="I326" s="13">
        <f>SUM(H326*G326)</f>
        <v>556.76800000000014</v>
      </c>
      <c r="J326" s="15">
        <f t="shared" ref="J326" si="110">SUM(I326*60)/1000</f>
        <v>33.40608000000001</v>
      </c>
      <c r="K326" s="13">
        <v>2000</v>
      </c>
      <c r="L326" s="13">
        <f>SUM(J326*K326)</f>
        <v>66812.160000000018</v>
      </c>
      <c r="M326" s="21"/>
      <c r="N326" t="s">
        <v>1576</v>
      </c>
      <c r="O326" t="s">
        <v>1577</v>
      </c>
      <c r="P326" s="1">
        <v>42228</v>
      </c>
      <c r="Q326" t="s">
        <v>1578</v>
      </c>
    </row>
    <row r="327" spans="1:17" ht="14.45" customHeight="1" x14ac:dyDescent="0.25">
      <c r="A327" t="s">
        <v>1934</v>
      </c>
      <c r="B327" s="2"/>
      <c r="C327" s="9"/>
      <c r="D327" t="s">
        <v>1947</v>
      </c>
      <c r="E327" s="13">
        <v>235.39</v>
      </c>
      <c r="F327" s="13"/>
      <c r="G327" s="13"/>
      <c r="H327" s="15"/>
      <c r="I327" s="13"/>
      <c r="J327" s="13"/>
      <c r="K327" s="13"/>
      <c r="L327" s="13">
        <f t="shared" si="109"/>
        <v>0</v>
      </c>
      <c r="M327" s="12">
        <v>1</v>
      </c>
      <c r="N327" t="s">
        <v>48</v>
      </c>
      <c r="O327" t="s">
        <v>699</v>
      </c>
      <c r="P327" s="1">
        <v>42228</v>
      </c>
      <c r="Q327" t="s">
        <v>700</v>
      </c>
    </row>
    <row r="328" spans="1:17" ht="14.45" customHeight="1" x14ac:dyDescent="0.25">
      <c r="A328" t="s">
        <v>1934</v>
      </c>
      <c r="B328" s="2"/>
      <c r="C328" s="9"/>
      <c r="D328" t="s">
        <v>1947</v>
      </c>
      <c r="E328" s="13">
        <v>250.29</v>
      </c>
      <c r="F328" s="13"/>
      <c r="G328" s="13"/>
      <c r="H328" s="15"/>
      <c r="I328" s="13"/>
      <c r="J328" s="13"/>
      <c r="K328" s="13"/>
      <c r="L328" s="13">
        <f t="shared" si="109"/>
        <v>0</v>
      </c>
      <c r="M328" s="12">
        <v>1</v>
      </c>
      <c r="N328" t="s">
        <v>701</v>
      </c>
      <c r="O328" t="s">
        <v>702</v>
      </c>
      <c r="P328" s="1">
        <v>42228</v>
      </c>
      <c r="Q328" t="s">
        <v>703</v>
      </c>
    </row>
    <row r="329" spans="1:17" ht="14.45" customHeight="1" x14ac:dyDescent="0.25">
      <c r="A329" t="s">
        <v>1934</v>
      </c>
      <c r="B329" s="2"/>
      <c r="C329" s="9"/>
      <c r="D329" t="s">
        <v>1947</v>
      </c>
      <c r="E329" s="13">
        <v>280.82</v>
      </c>
      <c r="F329" s="13"/>
      <c r="G329" s="13"/>
      <c r="H329" s="15"/>
      <c r="I329" s="13"/>
      <c r="J329" s="13"/>
      <c r="K329" s="13"/>
      <c r="L329" s="13">
        <f t="shared" si="109"/>
        <v>0</v>
      </c>
      <c r="M329" s="12">
        <v>1</v>
      </c>
      <c r="N329" t="s">
        <v>704</v>
      </c>
      <c r="O329" t="s">
        <v>705</v>
      </c>
      <c r="P329" s="1">
        <v>42228</v>
      </c>
      <c r="Q329" t="s">
        <v>706</v>
      </c>
    </row>
    <row r="330" spans="1:17" ht="14.45" customHeight="1" x14ac:dyDescent="0.25">
      <c r="A330" t="s">
        <v>1934</v>
      </c>
      <c r="B330" s="2"/>
      <c r="C330" s="9"/>
      <c r="D330" t="s">
        <v>1947</v>
      </c>
      <c r="E330" s="13">
        <v>285.25</v>
      </c>
      <c r="F330" s="13"/>
      <c r="G330" s="13"/>
      <c r="H330" s="15"/>
      <c r="I330" s="13"/>
      <c r="J330" s="13"/>
      <c r="K330" s="13"/>
      <c r="L330" s="13">
        <f t="shared" si="109"/>
        <v>0</v>
      </c>
      <c r="M330" s="12">
        <v>1</v>
      </c>
      <c r="N330" t="s">
        <v>707</v>
      </c>
      <c r="O330" t="s">
        <v>708</v>
      </c>
      <c r="P330" s="1">
        <v>42228</v>
      </c>
      <c r="Q330" t="s">
        <v>709</v>
      </c>
    </row>
    <row r="331" spans="1:17" x14ac:dyDescent="0.25">
      <c r="A331" t="s">
        <v>1934</v>
      </c>
      <c r="B331" s="2">
        <v>2</v>
      </c>
      <c r="C331" s="5"/>
      <c r="D331" t="s">
        <v>1965</v>
      </c>
      <c r="E331" s="13">
        <v>375.22</v>
      </c>
      <c r="F331" s="13">
        <v>434.31</v>
      </c>
      <c r="G331" s="13">
        <f t="shared" si="97"/>
        <v>59.089999999999975</v>
      </c>
      <c r="H331" s="15">
        <v>3.2</v>
      </c>
      <c r="I331" s="13">
        <f>SUM(H331*G331)</f>
        <v>189.08799999999994</v>
      </c>
      <c r="J331" s="15">
        <f t="shared" ref="J331" si="111">SUM(I331*60)/1000</f>
        <v>11.345279999999997</v>
      </c>
      <c r="K331" s="13">
        <v>2500</v>
      </c>
      <c r="L331" s="13">
        <f>SUM(J331*K331)</f>
        <v>28363.199999999993</v>
      </c>
      <c r="M331" s="21"/>
      <c r="N331" t="s">
        <v>1763</v>
      </c>
      <c r="O331" t="s">
        <v>1764</v>
      </c>
      <c r="P331" s="1">
        <v>42228</v>
      </c>
      <c r="Q331" t="s">
        <v>1765</v>
      </c>
    </row>
    <row r="332" spans="1:17" ht="14.45" customHeight="1" x14ac:dyDescent="0.25">
      <c r="A332" t="s">
        <v>1934</v>
      </c>
      <c r="B332" s="2"/>
      <c r="C332" s="5"/>
      <c r="D332" t="s">
        <v>1947</v>
      </c>
      <c r="E332" s="13">
        <v>378.29</v>
      </c>
      <c r="F332" s="13"/>
      <c r="G332" s="13"/>
      <c r="H332" s="15"/>
      <c r="I332" s="13"/>
      <c r="J332" s="13"/>
      <c r="K332" s="13"/>
      <c r="L332" s="13">
        <f t="shared" si="109"/>
        <v>0</v>
      </c>
      <c r="M332" s="12">
        <v>1</v>
      </c>
      <c r="N332" t="s">
        <v>710</v>
      </c>
      <c r="O332" t="s">
        <v>711</v>
      </c>
      <c r="P332" s="1">
        <v>42228</v>
      </c>
      <c r="Q332" t="s">
        <v>712</v>
      </c>
    </row>
    <row r="333" spans="1:17" ht="14.45" customHeight="1" x14ac:dyDescent="0.25">
      <c r="A333" t="s">
        <v>1934</v>
      </c>
      <c r="B333" s="2"/>
      <c r="C333" s="5"/>
      <c r="D333" t="s">
        <v>1947</v>
      </c>
      <c r="E333" s="13">
        <v>392.48</v>
      </c>
      <c r="F333" s="13"/>
      <c r="G333" s="13"/>
      <c r="H333" s="15"/>
      <c r="I333" s="13"/>
      <c r="J333" s="13"/>
      <c r="K333" s="13"/>
      <c r="L333" s="13">
        <f t="shared" si="109"/>
        <v>0</v>
      </c>
      <c r="M333" s="12">
        <v>1</v>
      </c>
      <c r="N333" t="s">
        <v>713</v>
      </c>
      <c r="O333" t="s">
        <v>714</v>
      </c>
      <c r="P333" s="1">
        <v>42228</v>
      </c>
      <c r="Q333" t="s">
        <v>715</v>
      </c>
    </row>
    <row r="334" spans="1:17" x14ac:dyDescent="0.25">
      <c r="A334" t="s">
        <v>1934</v>
      </c>
      <c r="B334" s="2">
        <v>4</v>
      </c>
      <c r="C334" s="9"/>
      <c r="D334" t="s">
        <v>1964</v>
      </c>
      <c r="E334" s="13">
        <v>434.31</v>
      </c>
      <c r="F334" s="13">
        <v>684.4</v>
      </c>
      <c r="G334" s="13">
        <f t="shared" si="97"/>
        <v>250.08999999999997</v>
      </c>
      <c r="H334" s="15">
        <v>2.4</v>
      </c>
      <c r="I334" s="13">
        <f>SUM(H334*G334)</f>
        <v>600.21599999999989</v>
      </c>
      <c r="J334" s="15">
        <f t="shared" ref="J334" si="112">SUM(I334*60)/1000</f>
        <v>36.012959999999993</v>
      </c>
      <c r="K334" s="13">
        <v>2000</v>
      </c>
      <c r="L334" s="13">
        <f>SUM(J334*K334)</f>
        <v>72025.919999999984</v>
      </c>
      <c r="M334" s="21"/>
      <c r="N334" t="s">
        <v>1579</v>
      </c>
      <c r="O334" t="s">
        <v>1580</v>
      </c>
      <c r="P334" s="1">
        <v>42228</v>
      </c>
      <c r="Q334" t="s">
        <v>1581</v>
      </c>
    </row>
    <row r="335" spans="1:17" ht="14.45" customHeight="1" x14ac:dyDescent="0.25">
      <c r="A335" t="s">
        <v>1934</v>
      </c>
      <c r="B335" s="2"/>
      <c r="C335" s="9"/>
      <c r="D335" t="s">
        <v>2000</v>
      </c>
      <c r="E335" s="13">
        <v>490.45</v>
      </c>
      <c r="F335" s="13"/>
      <c r="G335" s="13"/>
      <c r="H335" s="15">
        <v>2.4</v>
      </c>
      <c r="I335" s="13"/>
      <c r="J335" s="13"/>
      <c r="K335" s="13"/>
      <c r="L335" s="13">
        <f t="shared" si="109"/>
        <v>0</v>
      </c>
      <c r="M335" s="12" t="s">
        <v>1102</v>
      </c>
      <c r="N335" t="s">
        <v>1138</v>
      </c>
      <c r="O335" t="s">
        <v>1139</v>
      </c>
      <c r="P335" s="1">
        <v>42228</v>
      </c>
      <c r="Q335" t="s">
        <v>1140</v>
      </c>
    </row>
    <row r="336" spans="1:17" ht="14.45" customHeight="1" x14ac:dyDescent="0.25">
      <c r="A336" t="s">
        <v>1934</v>
      </c>
      <c r="B336" s="2"/>
      <c r="C336" s="9"/>
      <c r="D336" t="s">
        <v>1923</v>
      </c>
      <c r="E336" s="13">
        <v>557.54999999999995</v>
      </c>
      <c r="F336" s="13"/>
      <c r="G336" s="13"/>
      <c r="H336" s="15"/>
      <c r="I336" s="13"/>
      <c r="J336" s="13"/>
      <c r="K336" s="13"/>
      <c r="L336" s="13">
        <f t="shared" si="109"/>
        <v>0</v>
      </c>
      <c r="M336" s="12">
        <v>1</v>
      </c>
      <c r="N336" t="s">
        <v>190</v>
      </c>
      <c r="O336" t="s">
        <v>191</v>
      </c>
      <c r="P336" s="1">
        <v>42228</v>
      </c>
      <c r="Q336" t="s">
        <v>192</v>
      </c>
    </row>
    <row r="337" spans="1:17" ht="14.45" customHeight="1" x14ac:dyDescent="0.25">
      <c r="A337" t="s">
        <v>1934</v>
      </c>
      <c r="B337" s="2"/>
      <c r="C337" s="9"/>
      <c r="D337" t="s">
        <v>1960</v>
      </c>
      <c r="E337" s="13">
        <v>684.4</v>
      </c>
      <c r="F337" s="13">
        <v>697.7</v>
      </c>
      <c r="G337" s="13">
        <f t="shared" ref="G337:G383" si="113">SUM(F337-E337)</f>
        <v>13.300000000000068</v>
      </c>
      <c r="H337" s="15"/>
      <c r="I337" s="13"/>
      <c r="J337" s="13"/>
      <c r="K337" s="13"/>
      <c r="L337" s="13">
        <f t="shared" si="109"/>
        <v>0</v>
      </c>
      <c r="M337" s="12" t="s">
        <v>1388</v>
      </c>
      <c r="N337" t="s">
        <v>1389</v>
      </c>
      <c r="O337" t="s">
        <v>1390</v>
      </c>
      <c r="P337" s="1">
        <v>42228</v>
      </c>
      <c r="Q337" t="s">
        <v>1391</v>
      </c>
    </row>
    <row r="338" spans="1:17" x14ac:dyDescent="0.25">
      <c r="A338" t="s">
        <v>1934</v>
      </c>
      <c r="B338" s="2">
        <v>2</v>
      </c>
      <c r="C338" s="5"/>
      <c r="D338" t="s">
        <v>1965</v>
      </c>
      <c r="E338" s="13">
        <v>684.4</v>
      </c>
      <c r="F338" s="13">
        <v>700.01</v>
      </c>
      <c r="G338" s="13">
        <f t="shared" si="113"/>
        <v>15.610000000000014</v>
      </c>
      <c r="H338" s="15">
        <v>2.4</v>
      </c>
      <c r="I338" s="13">
        <f t="shared" ref="I338:I339" si="114">SUM(H338*G338)</f>
        <v>37.464000000000034</v>
      </c>
      <c r="J338" s="15">
        <f t="shared" ref="J338:J339" si="115">SUM(I338*60)/1000</f>
        <v>2.2478400000000018</v>
      </c>
      <c r="K338" s="13">
        <v>2500</v>
      </c>
      <c r="L338" s="13">
        <f t="shared" ref="L338:L339" si="116">SUM(J338*K338)</f>
        <v>5619.6000000000049</v>
      </c>
      <c r="M338" s="21"/>
      <c r="N338" t="s">
        <v>1389</v>
      </c>
      <c r="O338" t="s">
        <v>1390</v>
      </c>
      <c r="P338" s="1">
        <v>42228</v>
      </c>
      <c r="Q338" t="s">
        <v>1766</v>
      </c>
    </row>
    <row r="339" spans="1:17" x14ac:dyDescent="0.25">
      <c r="A339" t="s">
        <v>1934</v>
      </c>
      <c r="B339" s="2">
        <v>4</v>
      </c>
      <c r="C339" s="9"/>
      <c r="D339" t="s">
        <v>1964</v>
      </c>
      <c r="E339" s="13">
        <v>700.01</v>
      </c>
      <c r="F339" s="13">
        <v>717.63</v>
      </c>
      <c r="G339" s="13">
        <f t="shared" si="113"/>
        <v>17.620000000000005</v>
      </c>
      <c r="H339" s="15">
        <v>2.4</v>
      </c>
      <c r="I339" s="13">
        <f t="shared" si="114"/>
        <v>42.288000000000011</v>
      </c>
      <c r="J339" s="15">
        <f t="shared" si="115"/>
        <v>2.5372800000000009</v>
      </c>
      <c r="K339" s="13">
        <v>2000</v>
      </c>
      <c r="L339" s="13">
        <f t="shared" si="116"/>
        <v>5074.5600000000013</v>
      </c>
      <c r="M339" s="21"/>
      <c r="N339" t="s">
        <v>1582</v>
      </c>
      <c r="O339" t="s">
        <v>1583</v>
      </c>
      <c r="P339" s="1">
        <v>42228</v>
      </c>
      <c r="Q339" t="s">
        <v>1584</v>
      </c>
    </row>
    <row r="340" spans="1:17" ht="14.45" customHeight="1" x14ac:dyDescent="0.25">
      <c r="B340" s="2"/>
      <c r="E340" s="13"/>
      <c r="F340" s="13"/>
      <c r="G340" s="13"/>
      <c r="H340" s="15"/>
      <c r="I340" s="13"/>
      <c r="J340" s="13"/>
      <c r="K340" s="13"/>
      <c r="L340" s="13">
        <f t="shared" si="109"/>
        <v>0</v>
      </c>
      <c r="P340" s="1"/>
    </row>
    <row r="341" spans="1:17" ht="14.45" customHeight="1" x14ac:dyDescent="0.25">
      <c r="A341" t="s">
        <v>1935</v>
      </c>
      <c r="B341" s="2"/>
      <c r="D341" t="s">
        <v>1959</v>
      </c>
      <c r="E341" s="13">
        <v>0</v>
      </c>
      <c r="F341" s="13">
        <v>228.88</v>
      </c>
      <c r="G341" s="13">
        <f>SUM(F341-E341)</f>
        <v>228.88</v>
      </c>
      <c r="H341" s="15">
        <v>2.4</v>
      </c>
      <c r="I341" s="13"/>
      <c r="J341" s="13"/>
      <c r="K341" s="13"/>
      <c r="L341" s="13">
        <f t="shared" si="109"/>
        <v>0</v>
      </c>
      <c r="M341" s="12" t="s">
        <v>1195</v>
      </c>
      <c r="N341" t="s">
        <v>1141</v>
      </c>
      <c r="O341" t="s">
        <v>1142</v>
      </c>
      <c r="P341" s="1">
        <v>42228</v>
      </c>
      <c r="Q341" t="s">
        <v>1294</v>
      </c>
    </row>
    <row r="342" spans="1:17" ht="14.45" customHeight="1" x14ac:dyDescent="0.25">
      <c r="A342" t="s">
        <v>1935</v>
      </c>
      <c r="B342" s="2"/>
      <c r="D342" t="s">
        <v>2000</v>
      </c>
      <c r="E342" s="13">
        <v>0</v>
      </c>
      <c r="F342" s="13"/>
      <c r="G342" s="13"/>
      <c r="H342" s="15">
        <v>2.4</v>
      </c>
      <c r="I342" s="13"/>
      <c r="J342" s="13"/>
      <c r="K342" s="13"/>
      <c r="L342" s="13">
        <f t="shared" si="109"/>
        <v>0</v>
      </c>
      <c r="M342" s="12" t="s">
        <v>1102</v>
      </c>
      <c r="N342" t="s">
        <v>1141</v>
      </c>
      <c r="O342" t="s">
        <v>1142</v>
      </c>
      <c r="P342" s="1">
        <v>42228</v>
      </c>
      <c r="Q342" t="s">
        <v>1143</v>
      </c>
    </row>
    <row r="343" spans="1:17" ht="14.45" customHeight="1" x14ac:dyDescent="0.25">
      <c r="A343" t="s">
        <v>1935</v>
      </c>
      <c r="B343" s="2"/>
      <c r="D343" t="s">
        <v>2001</v>
      </c>
      <c r="E343" s="13">
        <v>0</v>
      </c>
      <c r="F343" s="13"/>
      <c r="G343" s="13"/>
      <c r="H343" s="15"/>
      <c r="I343" s="13"/>
      <c r="J343" s="13"/>
      <c r="K343" s="13"/>
      <c r="L343" s="13">
        <f t="shared" si="109"/>
        <v>0</v>
      </c>
      <c r="M343" s="12" t="s">
        <v>1144</v>
      </c>
      <c r="N343" t="s">
        <v>1141</v>
      </c>
      <c r="O343" t="s">
        <v>1142</v>
      </c>
      <c r="P343" s="1">
        <v>42228</v>
      </c>
      <c r="Q343" t="s">
        <v>1145</v>
      </c>
    </row>
    <row r="344" spans="1:17" ht="14.45" customHeight="1" x14ac:dyDescent="0.25">
      <c r="A344" t="s">
        <v>1935</v>
      </c>
      <c r="B344" s="2"/>
      <c r="C344" s="5"/>
      <c r="D344" t="s">
        <v>1960</v>
      </c>
      <c r="E344" s="13">
        <v>0</v>
      </c>
      <c r="F344" s="13">
        <v>104.86</v>
      </c>
      <c r="G344" s="13">
        <f t="shared" si="113"/>
        <v>104.86</v>
      </c>
      <c r="H344" s="15"/>
      <c r="I344" s="13"/>
      <c r="J344" s="13"/>
      <c r="K344" s="13"/>
      <c r="L344" s="13">
        <f t="shared" si="109"/>
        <v>0</v>
      </c>
      <c r="M344" s="12" t="s">
        <v>1392</v>
      </c>
      <c r="N344" t="s">
        <v>1141</v>
      </c>
      <c r="O344" t="s">
        <v>1142</v>
      </c>
      <c r="P344" s="1">
        <v>42228</v>
      </c>
      <c r="Q344" t="s">
        <v>1393</v>
      </c>
    </row>
    <row r="345" spans="1:17" x14ac:dyDescent="0.25">
      <c r="A345" t="s">
        <v>1935</v>
      </c>
      <c r="B345" s="2">
        <v>2</v>
      </c>
      <c r="C345" s="5"/>
      <c r="D345" t="s">
        <v>1965</v>
      </c>
      <c r="E345" s="13">
        <v>0</v>
      </c>
      <c r="F345" s="13">
        <v>104.86</v>
      </c>
      <c r="G345" s="13">
        <f t="shared" si="113"/>
        <v>104.86</v>
      </c>
      <c r="H345" s="15">
        <v>2.4</v>
      </c>
      <c r="I345" s="13">
        <f t="shared" ref="I345:I346" si="117">SUM(H345*G345)</f>
        <v>251.66399999999999</v>
      </c>
      <c r="J345" s="15">
        <f t="shared" ref="J345:J346" si="118">SUM(I345*60)/1000</f>
        <v>15.09984</v>
      </c>
      <c r="K345" s="13">
        <v>2500</v>
      </c>
      <c r="L345" s="13">
        <f t="shared" ref="L345:L346" si="119">SUM(J345*K345)</f>
        <v>37749.599999999999</v>
      </c>
      <c r="M345" s="21"/>
      <c r="N345" t="s">
        <v>1141</v>
      </c>
      <c r="O345" t="s">
        <v>1142</v>
      </c>
      <c r="P345" s="1">
        <v>42228</v>
      </c>
      <c r="Q345" t="s">
        <v>1767</v>
      </c>
    </row>
    <row r="346" spans="1:17" x14ac:dyDescent="0.25">
      <c r="A346" t="s">
        <v>1935</v>
      </c>
      <c r="B346" s="2">
        <v>2</v>
      </c>
      <c r="C346" s="9"/>
      <c r="D346" t="s">
        <v>1964</v>
      </c>
      <c r="E346" s="13">
        <v>104.86</v>
      </c>
      <c r="F346" s="13">
        <v>126.03</v>
      </c>
      <c r="G346" s="13">
        <f t="shared" si="113"/>
        <v>21.17</v>
      </c>
      <c r="H346" s="15">
        <v>2.4</v>
      </c>
      <c r="I346" s="13">
        <f t="shared" si="117"/>
        <v>50.808</v>
      </c>
      <c r="J346" s="15">
        <f t="shared" si="118"/>
        <v>3.0484800000000001</v>
      </c>
      <c r="K346" s="13">
        <v>2000</v>
      </c>
      <c r="L346" s="13">
        <f t="shared" si="119"/>
        <v>6096.96</v>
      </c>
      <c r="M346" s="21"/>
      <c r="N346" t="s">
        <v>1585</v>
      </c>
      <c r="O346" t="s">
        <v>1586</v>
      </c>
      <c r="P346" s="1">
        <v>42228</v>
      </c>
      <c r="Q346" t="s">
        <v>1587</v>
      </c>
    </row>
    <row r="347" spans="1:17" ht="14.45" customHeight="1" x14ac:dyDescent="0.25">
      <c r="A347" t="s">
        <v>1935</v>
      </c>
      <c r="B347" s="2"/>
      <c r="C347" s="5"/>
      <c r="D347" t="s">
        <v>1960</v>
      </c>
      <c r="E347" s="13">
        <v>126.03</v>
      </c>
      <c r="F347" s="13">
        <v>184.03</v>
      </c>
      <c r="G347" s="13">
        <f t="shared" si="113"/>
        <v>58</v>
      </c>
      <c r="H347" s="15"/>
      <c r="I347" s="13"/>
      <c r="J347" s="13"/>
      <c r="K347" s="13"/>
      <c r="L347" s="13">
        <f t="shared" si="109"/>
        <v>0</v>
      </c>
      <c r="M347" s="12" t="s">
        <v>1339</v>
      </c>
      <c r="N347" t="s">
        <v>1394</v>
      </c>
      <c r="O347" t="s">
        <v>1395</v>
      </c>
      <c r="P347" s="1">
        <v>42228</v>
      </c>
      <c r="Q347" t="s">
        <v>1396</v>
      </c>
    </row>
    <row r="348" spans="1:17" x14ac:dyDescent="0.25">
      <c r="A348" t="s">
        <v>1935</v>
      </c>
      <c r="B348" s="2">
        <v>2</v>
      </c>
      <c r="C348" s="5"/>
      <c r="D348" t="s">
        <v>1965</v>
      </c>
      <c r="E348" s="13">
        <v>126.03</v>
      </c>
      <c r="F348" s="13">
        <v>184.03</v>
      </c>
      <c r="G348" s="13">
        <f t="shared" si="113"/>
        <v>58</v>
      </c>
      <c r="H348" s="15">
        <v>2.4</v>
      </c>
      <c r="I348" s="13">
        <f>SUM(H348*G348)</f>
        <v>139.19999999999999</v>
      </c>
      <c r="J348" s="15">
        <f t="shared" ref="J348" si="120">SUM(I348*60)/1000</f>
        <v>8.3520000000000003</v>
      </c>
      <c r="K348" s="13">
        <v>2500</v>
      </c>
      <c r="L348" s="13">
        <f>SUM(J348*K348)</f>
        <v>20880</v>
      </c>
      <c r="M348" s="21"/>
      <c r="N348" t="s">
        <v>1394</v>
      </c>
      <c r="O348" t="s">
        <v>1768</v>
      </c>
      <c r="P348" s="1">
        <v>42228</v>
      </c>
      <c r="Q348" t="s">
        <v>1769</v>
      </c>
    </row>
    <row r="349" spans="1:17" ht="14.45" customHeight="1" x14ac:dyDescent="0.25">
      <c r="A349" t="s">
        <v>1935</v>
      </c>
      <c r="B349" s="2"/>
      <c r="C349" s="5"/>
      <c r="D349" t="s">
        <v>1923</v>
      </c>
      <c r="E349" s="13">
        <v>146.35</v>
      </c>
      <c r="F349" s="13"/>
      <c r="G349" s="13"/>
      <c r="H349" s="15"/>
      <c r="I349" s="13"/>
      <c r="J349" s="13"/>
      <c r="K349" s="13"/>
      <c r="L349" s="13">
        <f t="shared" si="109"/>
        <v>0</v>
      </c>
      <c r="M349" s="12" t="s">
        <v>1967</v>
      </c>
      <c r="N349" t="s">
        <v>193</v>
      </c>
      <c r="O349" t="s">
        <v>194</v>
      </c>
      <c r="P349" s="1">
        <v>42228</v>
      </c>
      <c r="Q349" t="s">
        <v>195</v>
      </c>
    </row>
    <row r="350" spans="1:17" ht="14.45" customHeight="1" x14ac:dyDescent="0.25">
      <c r="A350" t="s">
        <v>1935</v>
      </c>
      <c r="B350" s="2"/>
      <c r="C350" s="6"/>
      <c r="D350" t="s">
        <v>1960</v>
      </c>
      <c r="E350" s="13">
        <v>184.03</v>
      </c>
      <c r="F350" s="13">
        <v>224.71</v>
      </c>
      <c r="G350" s="13">
        <f t="shared" si="113"/>
        <v>40.680000000000007</v>
      </c>
      <c r="H350" s="15"/>
      <c r="I350" s="13"/>
      <c r="J350" s="13"/>
      <c r="K350" s="13"/>
      <c r="L350" s="13">
        <f t="shared" si="109"/>
        <v>0</v>
      </c>
      <c r="M350" s="12" t="s">
        <v>1397</v>
      </c>
      <c r="N350" t="s">
        <v>1398</v>
      </c>
      <c r="O350" t="s">
        <v>1399</v>
      </c>
      <c r="P350" s="1">
        <v>42228</v>
      </c>
      <c r="Q350" t="s">
        <v>1400</v>
      </c>
    </row>
    <row r="351" spans="1:17" x14ac:dyDescent="0.25">
      <c r="A351" t="s">
        <v>1935</v>
      </c>
      <c r="B351" s="2">
        <v>1</v>
      </c>
      <c r="C351" s="6"/>
      <c r="D351" t="s">
        <v>1966</v>
      </c>
      <c r="E351" s="13">
        <v>184.03</v>
      </c>
      <c r="F351" s="13">
        <v>224.71</v>
      </c>
      <c r="G351" s="13">
        <f t="shared" si="113"/>
        <v>40.680000000000007</v>
      </c>
      <c r="H351" s="15">
        <v>2.4</v>
      </c>
      <c r="I351" s="13">
        <f>SUM(H351*G351)</f>
        <v>97.632000000000019</v>
      </c>
      <c r="J351" s="15">
        <f t="shared" ref="J351" si="121">SUM(I351*60)/1000</f>
        <v>5.8579200000000009</v>
      </c>
      <c r="K351" s="13">
        <v>3000</v>
      </c>
      <c r="L351" s="13">
        <f>SUM(J351*K351)</f>
        <v>17573.760000000002</v>
      </c>
      <c r="M351" s="21"/>
      <c r="N351" t="s">
        <v>1398</v>
      </c>
      <c r="O351" t="s">
        <v>1399</v>
      </c>
      <c r="P351" s="1">
        <v>42228</v>
      </c>
      <c r="Q351" t="s">
        <v>1886</v>
      </c>
    </row>
    <row r="352" spans="1:17" ht="14.45" customHeight="1" x14ac:dyDescent="0.25">
      <c r="B352" s="2"/>
      <c r="E352" s="13"/>
      <c r="F352" s="13"/>
      <c r="G352" s="13"/>
      <c r="H352" s="15"/>
      <c r="I352" s="13"/>
      <c r="J352" s="13"/>
      <c r="K352" s="13"/>
      <c r="L352" s="13">
        <f t="shared" si="109"/>
        <v>0</v>
      </c>
      <c r="P352" s="1"/>
    </row>
    <row r="353" spans="1:17" ht="14.45" customHeight="1" x14ac:dyDescent="0.25">
      <c r="A353" t="s">
        <v>1956</v>
      </c>
      <c r="B353" s="2"/>
      <c r="C353" s="9"/>
      <c r="D353" t="s">
        <v>1959</v>
      </c>
      <c r="E353" s="13">
        <v>0</v>
      </c>
      <c r="F353" s="13">
        <v>297.42</v>
      </c>
      <c r="G353" s="13">
        <f t="shared" si="113"/>
        <v>297.42</v>
      </c>
      <c r="H353" s="15">
        <v>2.7</v>
      </c>
      <c r="I353" s="13"/>
      <c r="J353" s="13"/>
      <c r="K353" s="13"/>
      <c r="L353" s="13">
        <f t="shared" si="109"/>
        <v>0</v>
      </c>
      <c r="M353" s="12" t="s">
        <v>1146</v>
      </c>
      <c r="N353" t="s">
        <v>1295</v>
      </c>
      <c r="O353" t="s">
        <v>1296</v>
      </c>
      <c r="P353" s="1">
        <v>42228</v>
      </c>
      <c r="Q353" t="s">
        <v>1297</v>
      </c>
    </row>
    <row r="354" spans="1:17" x14ac:dyDescent="0.25">
      <c r="A354" t="s">
        <v>1956</v>
      </c>
      <c r="B354" s="2">
        <v>5</v>
      </c>
      <c r="C354" s="9"/>
      <c r="D354" t="s">
        <v>1964</v>
      </c>
      <c r="E354" s="13">
        <v>0</v>
      </c>
      <c r="F354" s="13">
        <v>297.42</v>
      </c>
      <c r="G354" s="13">
        <f t="shared" si="113"/>
        <v>297.42</v>
      </c>
      <c r="H354" s="15">
        <v>2.7</v>
      </c>
      <c r="I354" s="13">
        <f>SUM(H354*G354)</f>
        <v>803.03400000000011</v>
      </c>
      <c r="J354" s="15">
        <f t="shared" ref="J354" si="122">SUM(I354*60)/1000</f>
        <v>48.182040000000008</v>
      </c>
      <c r="K354" s="13">
        <v>2000</v>
      </c>
      <c r="L354" s="13">
        <f>SUM(J354*K354)</f>
        <v>96364.080000000016</v>
      </c>
      <c r="M354" s="21"/>
      <c r="N354" t="s">
        <v>1295</v>
      </c>
      <c r="O354" t="s">
        <v>1296</v>
      </c>
      <c r="P354" s="1">
        <v>42228</v>
      </c>
      <c r="Q354" t="s">
        <v>1588</v>
      </c>
    </row>
    <row r="355" spans="1:17" ht="14.45" customHeight="1" x14ac:dyDescent="0.25">
      <c r="A355" t="s">
        <v>1956</v>
      </c>
      <c r="B355" s="2"/>
      <c r="C355" s="9"/>
      <c r="D355" t="s">
        <v>2000</v>
      </c>
      <c r="E355" s="13">
        <v>134.63</v>
      </c>
      <c r="F355" s="13"/>
      <c r="G355" s="13"/>
      <c r="H355" s="15">
        <v>2.7</v>
      </c>
      <c r="I355" s="13"/>
      <c r="J355" s="13"/>
      <c r="K355" s="13"/>
      <c r="L355" s="13">
        <f t="shared" si="109"/>
        <v>0</v>
      </c>
      <c r="M355" s="12" t="s">
        <v>1014</v>
      </c>
      <c r="N355" t="s">
        <v>1147</v>
      </c>
      <c r="O355" t="s">
        <v>1148</v>
      </c>
      <c r="P355" s="1">
        <v>42228</v>
      </c>
      <c r="Q355" t="s">
        <v>1149</v>
      </c>
    </row>
    <row r="356" spans="1:17" ht="14.45" customHeight="1" x14ac:dyDescent="0.25">
      <c r="B356" s="2"/>
      <c r="E356" s="13"/>
      <c r="F356" s="13"/>
      <c r="G356" s="13"/>
      <c r="H356" s="15"/>
      <c r="I356" s="13"/>
      <c r="J356" s="13"/>
      <c r="K356" s="13"/>
      <c r="L356" s="13">
        <f t="shared" si="109"/>
        <v>0</v>
      </c>
      <c r="P356" s="1"/>
    </row>
    <row r="357" spans="1:17" ht="14.45" customHeight="1" x14ac:dyDescent="0.25">
      <c r="A357" t="s">
        <v>1936</v>
      </c>
      <c r="B357" s="2"/>
      <c r="C357" s="9"/>
      <c r="D357" t="s">
        <v>1959</v>
      </c>
      <c r="E357" s="13">
        <v>0</v>
      </c>
      <c r="F357" s="13">
        <v>133.47</v>
      </c>
      <c r="G357" s="13">
        <f t="shared" si="113"/>
        <v>133.47</v>
      </c>
      <c r="H357" s="15">
        <v>2.5</v>
      </c>
      <c r="I357" s="13"/>
      <c r="J357" s="13"/>
      <c r="K357" s="13"/>
      <c r="L357" s="13">
        <f t="shared" si="109"/>
        <v>0</v>
      </c>
      <c r="M357" s="12" t="s">
        <v>1134</v>
      </c>
      <c r="N357" t="s">
        <v>1150</v>
      </c>
      <c r="O357" t="s">
        <v>1151</v>
      </c>
      <c r="P357" s="1">
        <v>42228</v>
      </c>
      <c r="Q357" t="s">
        <v>1298</v>
      </c>
    </row>
    <row r="358" spans="1:17" x14ac:dyDescent="0.25">
      <c r="A358" t="s">
        <v>1936</v>
      </c>
      <c r="B358" s="2">
        <v>5</v>
      </c>
      <c r="C358" s="9"/>
      <c r="D358" t="s">
        <v>1964</v>
      </c>
      <c r="E358" s="13">
        <v>0</v>
      </c>
      <c r="F358" s="13">
        <v>133.47</v>
      </c>
      <c r="G358" s="13">
        <f t="shared" si="113"/>
        <v>133.47</v>
      </c>
      <c r="H358" s="15">
        <v>2.5</v>
      </c>
      <c r="I358" s="13">
        <f>SUM(H358*G358)</f>
        <v>333.67500000000001</v>
      </c>
      <c r="J358" s="15">
        <f t="shared" ref="J358" si="123">SUM(I358*60)/1000</f>
        <v>20.020499999999998</v>
      </c>
      <c r="K358" s="13">
        <v>2000</v>
      </c>
      <c r="L358" s="13">
        <f>SUM(J358*K358)</f>
        <v>40041</v>
      </c>
      <c r="M358" s="21"/>
      <c r="N358" t="s">
        <v>1150</v>
      </c>
      <c r="O358" t="s">
        <v>1151</v>
      </c>
      <c r="P358" s="1">
        <v>42228</v>
      </c>
      <c r="Q358" t="s">
        <v>1589</v>
      </c>
    </row>
    <row r="359" spans="1:17" ht="14.45" customHeight="1" x14ac:dyDescent="0.25">
      <c r="A359" t="s">
        <v>1936</v>
      </c>
      <c r="B359" s="2"/>
      <c r="C359" s="9"/>
      <c r="D359" t="s">
        <v>1923</v>
      </c>
      <c r="E359" s="13">
        <v>49.39</v>
      </c>
      <c r="F359" s="13"/>
      <c r="G359" s="13"/>
      <c r="H359" s="15"/>
      <c r="I359" s="13"/>
      <c r="J359" s="13"/>
      <c r="K359" s="13"/>
      <c r="L359" s="13">
        <f t="shared" si="109"/>
        <v>0</v>
      </c>
      <c r="M359" s="12">
        <v>3</v>
      </c>
      <c r="N359" t="s">
        <v>196</v>
      </c>
      <c r="O359" t="s">
        <v>197</v>
      </c>
      <c r="P359" s="1">
        <v>42228</v>
      </c>
      <c r="Q359" t="s">
        <v>198</v>
      </c>
    </row>
    <row r="360" spans="1:17" ht="14.45" customHeight="1" x14ac:dyDescent="0.25">
      <c r="A360" t="s">
        <v>1936</v>
      </c>
      <c r="B360" s="2"/>
      <c r="C360" s="9"/>
      <c r="D360" t="s">
        <v>1960</v>
      </c>
      <c r="E360" s="13">
        <v>104.7</v>
      </c>
      <c r="F360" s="13">
        <v>123.72</v>
      </c>
      <c r="G360" s="13">
        <f t="shared" si="113"/>
        <v>19.019999999999996</v>
      </c>
      <c r="H360" s="15"/>
      <c r="I360" s="13"/>
      <c r="J360" s="13"/>
      <c r="K360" s="13"/>
      <c r="L360" s="13">
        <f t="shared" si="109"/>
        <v>0</v>
      </c>
      <c r="M360" s="12" t="s">
        <v>1401</v>
      </c>
      <c r="N360" t="s">
        <v>1402</v>
      </c>
      <c r="O360" t="s">
        <v>1403</v>
      </c>
      <c r="P360" s="1">
        <v>42228</v>
      </c>
      <c r="Q360" t="s">
        <v>1404</v>
      </c>
    </row>
    <row r="361" spans="1:17" ht="14.45" customHeight="1" x14ac:dyDescent="0.25">
      <c r="B361" s="2"/>
      <c r="E361" s="13"/>
      <c r="F361" s="13"/>
      <c r="G361" s="13"/>
      <c r="H361" s="15"/>
      <c r="I361" s="13"/>
      <c r="J361" s="13"/>
      <c r="K361" s="13"/>
      <c r="L361" s="13">
        <f t="shared" si="109"/>
        <v>0</v>
      </c>
      <c r="P361" s="1"/>
    </row>
    <row r="362" spans="1:17" x14ac:dyDescent="0.25">
      <c r="A362" t="s">
        <v>1937</v>
      </c>
      <c r="B362" s="2">
        <v>1</v>
      </c>
      <c r="D362" t="s">
        <v>1959</v>
      </c>
      <c r="E362" s="13">
        <v>0</v>
      </c>
      <c r="F362" s="13">
        <v>159.33000000000001</v>
      </c>
      <c r="G362" s="13">
        <f t="shared" si="113"/>
        <v>159.33000000000001</v>
      </c>
      <c r="H362" s="15">
        <v>2.5</v>
      </c>
      <c r="I362" s="13"/>
      <c r="J362" s="13"/>
      <c r="K362" s="13"/>
      <c r="L362" s="13">
        <f t="shared" si="109"/>
        <v>0</v>
      </c>
      <c r="M362" s="21" t="s">
        <v>1994</v>
      </c>
      <c r="N362" t="s">
        <v>1299</v>
      </c>
      <c r="O362" t="s">
        <v>1300</v>
      </c>
      <c r="P362" s="1">
        <v>42228</v>
      </c>
      <c r="Q362" t="s">
        <v>1301</v>
      </c>
    </row>
    <row r="363" spans="1:17" x14ac:dyDescent="0.25">
      <c r="A363" t="s">
        <v>1937</v>
      </c>
      <c r="B363" s="2">
        <v>2</v>
      </c>
      <c r="C363" s="5"/>
      <c r="D363" t="s">
        <v>1965</v>
      </c>
      <c r="E363" s="13">
        <v>0</v>
      </c>
      <c r="F363" s="13">
        <v>23.84</v>
      </c>
      <c r="G363" s="13">
        <f t="shared" si="113"/>
        <v>23.84</v>
      </c>
      <c r="H363" s="15">
        <v>2.5</v>
      </c>
      <c r="I363" s="13">
        <f>SUM(H363*G363)</f>
        <v>59.6</v>
      </c>
      <c r="J363" s="15">
        <f t="shared" ref="J363" si="124">SUM(I363*60)/1000</f>
        <v>3.5760000000000001</v>
      </c>
      <c r="K363" s="13">
        <v>2500</v>
      </c>
      <c r="L363" s="13">
        <f>SUM(J363*K363)</f>
        <v>8940</v>
      </c>
      <c r="M363" s="21"/>
      <c r="N363" t="s">
        <v>1299</v>
      </c>
      <c r="O363" t="s">
        <v>1300</v>
      </c>
      <c r="P363" s="1">
        <v>42228</v>
      </c>
      <c r="Q363" t="s">
        <v>1770</v>
      </c>
    </row>
    <row r="364" spans="1:17" x14ac:dyDescent="0.25">
      <c r="A364" t="s">
        <v>1937</v>
      </c>
      <c r="B364" s="2">
        <v>1</v>
      </c>
      <c r="C364" s="5"/>
      <c r="D364" t="s">
        <v>1947</v>
      </c>
      <c r="E364" s="13">
        <v>8.27</v>
      </c>
      <c r="F364" s="13"/>
      <c r="G364" s="13"/>
      <c r="H364" s="15"/>
      <c r="I364" s="13"/>
      <c r="J364" s="13"/>
      <c r="K364" s="13"/>
      <c r="L364" s="13">
        <f t="shared" si="109"/>
        <v>0</v>
      </c>
      <c r="M364" s="21">
        <v>1</v>
      </c>
      <c r="N364" t="s">
        <v>716</v>
      </c>
      <c r="O364" t="s">
        <v>717</v>
      </c>
      <c r="P364" s="1">
        <v>42228</v>
      </c>
      <c r="Q364" t="s">
        <v>718</v>
      </c>
    </row>
    <row r="365" spans="1:17" x14ac:dyDescent="0.25">
      <c r="A365" t="s">
        <v>1937</v>
      </c>
      <c r="B365" s="2">
        <v>1</v>
      </c>
      <c r="C365" s="5"/>
      <c r="D365" t="s">
        <v>2000</v>
      </c>
      <c r="E365" s="13">
        <v>8.27</v>
      </c>
      <c r="F365" s="13"/>
      <c r="G365" s="13"/>
      <c r="H365" s="15">
        <v>2.5</v>
      </c>
      <c r="I365" s="13"/>
      <c r="J365" s="13"/>
      <c r="K365" s="13"/>
      <c r="L365" s="13">
        <f t="shared" si="109"/>
        <v>0</v>
      </c>
      <c r="M365" s="21" t="s">
        <v>1018</v>
      </c>
      <c r="N365" t="s">
        <v>716</v>
      </c>
      <c r="O365" t="s">
        <v>717</v>
      </c>
      <c r="P365" s="1">
        <v>42228</v>
      </c>
      <c r="Q365" t="s">
        <v>1152</v>
      </c>
    </row>
    <row r="366" spans="1:17" x14ac:dyDescent="0.25">
      <c r="A366" t="s">
        <v>1937</v>
      </c>
      <c r="B366" s="2">
        <v>2</v>
      </c>
      <c r="C366" s="9"/>
      <c r="D366" t="s">
        <v>1964</v>
      </c>
      <c r="E366" s="13">
        <v>23.84</v>
      </c>
      <c r="F366" s="13">
        <v>41.92</v>
      </c>
      <c r="G366" s="13">
        <f t="shared" si="113"/>
        <v>18.080000000000002</v>
      </c>
      <c r="H366" s="15">
        <v>2.5</v>
      </c>
      <c r="I366" s="13">
        <f>SUM(H366*G366)</f>
        <v>45.2</v>
      </c>
      <c r="J366" s="15">
        <f t="shared" ref="J366" si="125">SUM(I366*60)/1000</f>
        <v>2.7120000000000002</v>
      </c>
      <c r="K366" s="13">
        <v>2000</v>
      </c>
      <c r="L366" s="13">
        <f>SUM(J366*K366)</f>
        <v>5424</v>
      </c>
      <c r="M366" s="21"/>
      <c r="N366" t="s">
        <v>1590</v>
      </c>
      <c r="O366" t="s">
        <v>1591</v>
      </c>
      <c r="P366" s="1">
        <v>42228</v>
      </c>
      <c r="Q366" t="s">
        <v>1592</v>
      </c>
    </row>
    <row r="367" spans="1:17" x14ac:dyDescent="0.25">
      <c r="A367" t="s">
        <v>1937</v>
      </c>
      <c r="B367" s="2">
        <v>1</v>
      </c>
      <c r="C367" s="5"/>
      <c r="D367" t="s">
        <v>1923</v>
      </c>
      <c r="E367" s="13">
        <v>41.92</v>
      </c>
      <c r="F367" s="13"/>
      <c r="G367" s="13"/>
      <c r="H367" s="15"/>
      <c r="I367" s="13"/>
      <c r="J367" s="13"/>
      <c r="K367" s="13"/>
      <c r="L367" s="13">
        <f t="shared" si="109"/>
        <v>0</v>
      </c>
      <c r="M367" s="21">
        <v>2</v>
      </c>
      <c r="N367" t="s">
        <v>199</v>
      </c>
      <c r="O367" t="s">
        <v>200</v>
      </c>
      <c r="P367" s="1">
        <v>42228</v>
      </c>
      <c r="Q367" t="s">
        <v>201</v>
      </c>
    </row>
    <row r="368" spans="1:17" x14ac:dyDescent="0.25">
      <c r="A368" t="s">
        <v>1937</v>
      </c>
      <c r="B368" s="2">
        <v>1</v>
      </c>
      <c r="C368" s="5"/>
      <c r="D368" t="s">
        <v>1947</v>
      </c>
      <c r="E368" s="13">
        <v>41.92</v>
      </c>
      <c r="F368" s="13"/>
      <c r="G368" s="13"/>
      <c r="H368" s="15"/>
      <c r="I368" s="13"/>
      <c r="J368" s="13"/>
      <c r="K368" s="13"/>
      <c r="L368" s="13">
        <f t="shared" si="109"/>
        <v>0</v>
      </c>
      <c r="M368" s="21">
        <v>2</v>
      </c>
      <c r="N368" t="s">
        <v>199</v>
      </c>
      <c r="O368" t="s">
        <v>200</v>
      </c>
      <c r="P368" s="1">
        <v>42228</v>
      </c>
      <c r="Q368" t="s">
        <v>719</v>
      </c>
    </row>
    <row r="369" spans="1:17" x14ac:dyDescent="0.25">
      <c r="A369" t="s">
        <v>1937</v>
      </c>
      <c r="B369" s="2">
        <v>2</v>
      </c>
      <c r="C369" s="5"/>
      <c r="D369" t="s">
        <v>1965</v>
      </c>
      <c r="E369" s="13">
        <v>41.92</v>
      </c>
      <c r="F369" s="13">
        <v>66.569999999999993</v>
      </c>
      <c r="G369" s="13">
        <f t="shared" si="113"/>
        <v>24.649999999999991</v>
      </c>
      <c r="H369" s="15">
        <v>2.5</v>
      </c>
      <c r="I369" s="13">
        <f>SUM(H369*G369)</f>
        <v>61.624999999999979</v>
      </c>
      <c r="J369" s="15">
        <f t="shared" ref="J369" si="126">SUM(I369*60)/1000</f>
        <v>3.6974999999999985</v>
      </c>
      <c r="K369" s="13">
        <v>2500</v>
      </c>
      <c r="L369" s="13">
        <f>SUM(J369*K369)</f>
        <v>9243.7499999999964</v>
      </c>
      <c r="M369" s="21"/>
      <c r="N369" t="s">
        <v>1771</v>
      </c>
      <c r="O369" t="s">
        <v>1772</v>
      </c>
      <c r="P369" s="1">
        <v>42228</v>
      </c>
      <c r="Q369" t="s">
        <v>1773</v>
      </c>
    </row>
    <row r="370" spans="1:17" x14ac:dyDescent="0.25">
      <c r="A370" t="s">
        <v>1937</v>
      </c>
      <c r="B370" s="2">
        <v>1</v>
      </c>
      <c r="C370" s="6"/>
      <c r="D370" t="s">
        <v>1923</v>
      </c>
      <c r="E370" s="13">
        <v>66.569999999999993</v>
      </c>
      <c r="F370" s="13"/>
      <c r="G370" s="13"/>
      <c r="H370" s="15"/>
      <c r="I370" s="13"/>
      <c r="J370" s="13"/>
      <c r="K370" s="13"/>
      <c r="L370" s="13">
        <f t="shared" si="109"/>
        <v>0</v>
      </c>
      <c r="M370" s="21">
        <v>3</v>
      </c>
      <c r="N370" t="s">
        <v>202</v>
      </c>
      <c r="O370" t="s">
        <v>203</v>
      </c>
      <c r="P370" s="1">
        <v>42228</v>
      </c>
      <c r="Q370" t="s">
        <v>204</v>
      </c>
    </row>
    <row r="371" spans="1:17" x14ac:dyDescent="0.25">
      <c r="A371" t="s">
        <v>1937</v>
      </c>
      <c r="B371" s="2">
        <v>1</v>
      </c>
      <c r="C371" s="6"/>
      <c r="D371" t="s">
        <v>1947</v>
      </c>
      <c r="E371" s="13">
        <v>66.569999999999993</v>
      </c>
      <c r="F371" s="13"/>
      <c r="G371" s="13"/>
      <c r="H371" s="15"/>
      <c r="I371" s="13"/>
      <c r="J371" s="13"/>
      <c r="K371" s="13"/>
      <c r="L371" s="13">
        <f t="shared" si="109"/>
        <v>0</v>
      </c>
      <c r="M371" s="21">
        <v>3</v>
      </c>
      <c r="N371" t="s">
        <v>202</v>
      </c>
      <c r="O371" t="s">
        <v>203</v>
      </c>
      <c r="P371" s="1">
        <v>42228</v>
      </c>
      <c r="Q371" t="s">
        <v>720</v>
      </c>
    </row>
    <row r="372" spans="1:17" x14ac:dyDescent="0.25">
      <c r="A372" t="s">
        <v>1937</v>
      </c>
      <c r="B372" s="2">
        <v>1</v>
      </c>
      <c r="C372" s="6"/>
      <c r="D372" t="s">
        <v>1966</v>
      </c>
      <c r="E372" s="13">
        <v>66.569999999999993</v>
      </c>
      <c r="F372" s="13">
        <v>110.77</v>
      </c>
      <c r="G372" s="13">
        <f t="shared" si="113"/>
        <v>44.2</v>
      </c>
      <c r="H372" s="15">
        <v>2.5</v>
      </c>
      <c r="I372" s="13">
        <f>SUM(H372*G372)</f>
        <v>110.5</v>
      </c>
      <c r="J372" s="15">
        <f t="shared" ref="J372" si="127">SUM(I372*60)/1000</f>
        <v>6.63</v>
      </c>
      <c r="K372" s="13">
        <v>3000</v>
      </c>
      <c r="L372" s="13">
        <f>SUM(J372*K372)</f>
        <v>19890</v>
      </c>
      <c r="M372" s="21"/>
      <c r="N372" t="s">
        <v>202</v>
      </c>
      <c r="O372" t="s">
        <v>203</v>
      </c>
      <c r="P372" s="1">
        <v>42228</v>
      </c>
      <c r="Q372" t="s">
        <v>1887</v>
      </c>
    </row>
    <row r="373" spans="1:17" x14ac:dyDescent="0.25">
      <c r="A373" t="s">
        <v>1937</v>
      </c>
      <c r="B373" s="2">
        <v>1</v>
      </c>
      <c r="C373" s="6"/>
      <c r="D373" t="s">
        <v>1947</v>
      </c>
      <c r="E373" s="13">
        <v>74.45</v>
      </c>
      <c r="F373" s="13"/>
      <c r="G373" s="13"/>
      <c r="H373" s="15"/>
      <c r="I373" s="13"/>
      <c r="J373" s="13"/>
      <c r="K373" s="13"/>
      <c r="L373" s="13">
        <f t="shared" si="109"/>
        <v>0</v>
      </c>
      <c r="M373" s="21">
        <v>3</v>
      </c>
      <c r="N373" t="s">
        <v>721</v>
      </c>
      <c r="O373" t="s">
        <v>722</v>
      </c>
      <c r="P373" s="1">
        <v>42228</v>
      </c>
      <c r="Q373" t="s">
        <v>723</v>
      </c>
    </row>
    <row r="374" spans="1:17" x14ac:dyDescent="0.25">
      <c r="A374" t="s">
        <v>1937</v>
      </c>
      <c r="B374" s="2">
        <v>1</v>
      </c>
      <c r="C374" s="6"/>
      <c r="D374" t="s">
        <v>1923</v>
      </c>
      <c r="E374" s="13">
        <v>79.47</v>
      </c>
      <c r="F374" s="13"/>
      <c r="G374" s="13"/>
      <c r="H374" s="15"/>
      <c r="I374" s="13"/>
      <c r="J374" s="13"/>
      <c r="K374" s="13"/>
      <c r="L374" s="13">
        <f t="shared" si="109"/>
        <v>0</v>
      </c>
      <c r="M374" s="21">
        <v>3</v>
      </c>
      <c r="N374" t="s">
        <v>205</v>
      </c>
      <c r="O374" t="s">
        <v>206</v>
      </c>
      <c r="P374" s="1">
        <v>42228</v>
      </c>
      <c r="Q374" t="s">
        <v>207</v>
      </c>
    </row>
    <row r="375" spans="1:17" x14ac:dyDescent="0.25">
      <c r="A375" t="s">
        <v>1937</v>
      </c>
      <c r="B375" s="2">
        <v>1</v>
      </c>
      <c r="C375" s="6"/>
      <c r="D375" t="s">
        <v>1923</v>
      </c>
      <c r="E375" s="13">
        <v>89.32</v>
      </c>
      <c r="F375" s="13"/>
      <c r="G375" s="13"/>
      <c r="H375" s="15"/>
      <c r="I375" s="13"/>
      <c r="J375" s="13"/>
      <c r="K375" s="13"/>
      <c r="L375" s="13">
        <f t="shared" si="109"/>
        <v>0</v>
      </c>
      <c r="M375" s="21">
        <v>3</v>
      </c>
      <c r="N375" t="s">
        <v>208</v>
      </c>
      <c r="O375" t="s">
        <v>209</v>
      </c>
      <c r="P375" s="1">
        <v>42228</v>
      </c>
      <c r="Q375" t="s">
        <v>210</v>
      </c>
    </row>
    <row r="376" spans="1:17" x14ac:dyDescent="0.25">
      <c r="A376" t="s">
        <v>1937</v>
      </c>
      <c r="B376" s="2">
        <v>1</v>
      </c>
      <c r="C376" s="6"/>
      <c r="D376" t="s">
        <v>1947</v>
      </c>
      <c r="E376" s="13">
        <v>89.32</v>
      </c>
      <c r="F376" s="13"/>
      <c r="G376" s="13"/>
      <c r="H376" s="15"/>
      <c r="I376" s="13"/>
      <c r="J376" s="13"/>
      <c r="K376" s="13"/>
      <c r="L376" s="13">
        <f t="shared" si="109"/>
        <v>0</v>
      </c>
      <c r="M376" s="21">
        <v>3</v>
      </c>
      <c r="N376" t="s">
        <v>724</v>
      </c>
      <c r="O376" t="s">
        <v>725</v>
      </c>
      <c r="P376" s="1">
        <v>42228</v>
      </c>
      <c r="Q376" t="s">
        <v>726</v>
      </c>
    </row>
    <row r="377" spans="1:17" x14ac:dyDescent="0.25">
      <c r="A377" t="s">
        <v>1937</v>
      </c>
      <c r="B377" s="2">
        <v>1</v>
      </c>
      <c r="C377" s="6"/>
      <c r="D377" t="s">
        <v>1947</v>
      </c>
      <c r="E377" s="13">
        <v>95.02</v>
      </c>
      <c r="F377" s="13"/>
      <c r="G377" s="13"/>
      <c r="H377" s="15"/>
      <c r="I377" s="13"/>
      <c r="J377" s="13"/>
      <c r="K377" s="13"/>
      <c r="L377" s="13">
        <f t="shared" si="109"/>
        <v>0</v>
      </c>
      <c r="M377" s="21">
        <v>3</v>
      </c>
      <c r="N377" t="s">
        <v>727</v>
      </c>
      <c r="O377" t="s">
        <v>728</v>
      </c>
      <c r="P377" s="1">
        <v>42228</v>
      </c>
      <c r="Q377" t="s">
        <v>729</v>
      </c>
    </row>
    <row r="378" spans="1:17" x14ac:dyDescent="0.25">
      <c r="A378" t="s">
        <v>1937</v>
      </c>
      <c r="B378" s="2">
        <v>1</v>
      </c>
      <c r="C378" s="6"/>
      <c r="D378" t="s">
        <v>1947</v>
      </c>
      <c r="E378" s="13">
        <v>103.75</v>
      </c>
      <c r="F378" s="13"/>
      <c r="G378" s="13"/>
      <c r="H378" s="15"/>
      <c r="I378" s="13"/>
      <c r="J378" s="13"/>
      <c r="K378" s="13"/>
      <c r="L378" s="13">
        <f t="shared" si="109"/>
        <v>0</v>
      </c>
      <c r="M378" s="21">
        <v>3</v>
      </c>
      <c r="N378" t="s">
        <v>730</v>
      </c>
      <c r="O378" t="s">
        <v>731</v>
      </c>
      <c r="P378" s="1">
        <v>42228</v>
      </c>
      <c r="Q378" t="s">
        <v>732</v>
      </c>
    </row>
    <row r="379" spans="1:17" x14ac:dyDescent="0.25">
      <c r="A379" t="s">
        <v>1937</v>
      </c>
      <c r="B379" s="2">
        <v>2</v>
      </c>
      <c r="C379" s="5"/>
      <c r="D379" t="s">
        <v>1965</v>
      </c>
      <c r="E379" s="13">
        <v>110.77</v>
      </c>
      <c r="F379" s="13">
        <v>112.36</v>
      </c>
      <c r="G379" s="13">
        <f t="shared" si="113"/>
        <v>1.5900000000000034</v>
      </c>
      <c r="H379" s="15">
        <v>2.5</v>
      </c>
      <c r="I379" s="13">
        <f t="shared" ref="I379:I380" si="128">SUM(H379*G379)</f>
        <v>3.9750000000000085</v>
      </c>
      <c r="J379" s="15">
        <f t="shared" ref="J379:J380" si="129">SUM(I379*60)/1000</f>
        <v>0.23850000000000052</v>
      </c>
      <c r="K379" s="13">
        <v>2500</v>
      </c>
      <c r="L379" s="13">
        <f t="shared" ref="L379:L380" si="130">SUM(J379*K379)</f>
        <v>596.25000000000125</v>
      </c>
      <c r="M379" s="21"/>
      <c r="N379" t="s">
        <v>1774</v>
      </c>
      <c r="O379" t="s">
        <v>1775</v>
      </c>
      <c r="P379" s="1">
        <v>42228</v>
      </c>
      <c r="Q379" t="s">
        <v>1776</v>
      </c>
    </row>
    <row r="380" spans="1:17" x14ac:dyDescent="0.25">
      <c r="A380" t="s">
        <v>1937</v>
      </c>
      <c r="B380" s="2">
        <v>4</v>
      </c>
      <c r="C380" s="9"/>
      <c r="D380" t="s">
        <v>1964</v>
      </c>
      <c r="E380" s="13">
        <v>112.36</v>
      </c>
      <c r="F380" s="13">
        <v>159.33000000000001</v>
      </c>
      <c r="G380" s="13">
        <f t="shared" si="113"/>
        <v>46.970000000000013</v>
      </c>
      <c r="H380" s="15">
        <v>2.5</v>
      </c>
      <c r="I380" s="13">
        <f t="shared" si="128"/>
        <v>117.42500000000004</v>
      </c>
      <c r="J380" s="15">
        <f t="shared" si="129"/>
        <v>7.0455000000000023</v>
      </c>
      <c r="K380" s="13">
        <v>2000</v>
      </c>
      <c r="L380" s="13">
        <f t="shared" si="130"/>
        <v>14091.000000000005</v>
      </c>
      <c r="M380" s="21"/>
      <c r="N380" t="s">
        <v>1593</v>
      </c>
      <c r="O380" t="s">
        <v>1594</v>
      </c>
      <c r="P380" s="1">
        <v>42228</v>
      </c>
      <c r="Q380" t="s">
        <v>1595</v>
      </c>
    </row>
    <row r="381" spans="1:17" ht="14.45" customHeight="1" x14ac:dyDescent="0.25">
      <c r="B381" s="2"/>
      <c r="E381" s="13"/>
      <c r="F381" s="13"/>
      <c r="G381" s="13"/>
      <c r="H381" s="15"/>
      <c r="I381" s="13"/>
      <c r="J381" s="13"/>
      <c r="K381" s="13"/>
      <c r="L381" s="13">
        <f t="shared" si="109"/>
        <v>0</v>
      </c>
      <c r="P381" s="1"/>
    </row>
    <row r="382" spans="1:17" ht="14.45" customHeight="1" x14ac:dyDescent="0.25">
      <c r="A382" t="s">
        <v>1946</v>
      </c>
      <c r="B382" s="2"/>
      <c r="C382" s="9"/>
      <c r="D382" t="s">
        <v>1959</v>
      </c>
      <c r="E382" s="13">
        <v>0</v>
      </c>
      <c r="F382" s="13">
        <v>210</v>
      </c>
      <c r="G382" s="13">
        <f t="shared" si="113"/>
        <v>210</v>
      </c>
      <c r="H382" s="15">
        <v>2.4</v>
      </c>
      <c r="I382" s="13"/>
      <c r="J382" s="13"/>
      <c r="K382" s="13"/>
      <c r="L382" s="13">
        <f t="shared" si="109"/>
        <v>0</v>
      </c>
      <c r="M382" s="12" t="s">
        <v>1134</v>
      </c>
      <c r="N382" t="s">
        <v>1302</v>
      </c>
      <c r="O382" t="s">
        <v>1303</v>
      </c>
      <c r="P382" s="1">
        <v>42228</v>
      </c>
      <c r="Q382" t="s">
        <v>1304</v>
      </c>
    </row>
    <row r="383" spans="1:17" x14ac:dyDescent="0.25">
      <c r="A383" t="s">
        <v>1946</v>
      </c>
      <c r="B383" s="2">
        <v>5</v>
      </c>
      <c r="C383" s="9"/>
      <c r="D383" t="s">
        <v>1964</v>
      </c>
      <c r="E383" s="13">
        <v>0</v>
      </c>
      <c r="F383" s="13">
        <v>210</v>
      </c>
      <c r="G383" s="13">
        <f t="shared" si="113"/>
        <v>210</v>
      </c>
      <c r="H383" s="15">
        <v>2.4</v>
      </c>
      <c r="I383" s="13">
        <f>SUM(H383*G383)</f>
        <v>504</v>
      </c>
      <c r="J383" s="15">
        <f t="shared" ref="J383" si="131">SUM(I383*60)/1000</f>
        <v>30.24</v>
      </c>
      <c r="K383" s="13">
        <v>2000</v>
      </c>
      <c r="L383" s="13">
        <f>SUM(J383*K383)</f>
        <v>60480</v>
      </c>
      <c r="M383" s="21"/>
      <c r="N383" t="s">
        <v>1302</v>
      </c>
      <c r="O383" t="s">
        <v>1303</v>
      </c>
      <c r="P383" s="1">
        <v>42228</v>
      </c>
      <c r="Q383" t="s">
        <v>1596</v>
      </c>
    </row>
    <row r="384" spans="1:17" ht="14.45" customHeight="1" x14ac:dyDescent="0.25">
      <c r="A384" t="s">
        <v>1946</v>
      </c>
      <c r="B384" s="2"/>
      <c r="C384" s="9"/>
      <c r="D384" t="s">
        <v>2000</v>
      </c>
      <c r="E384" s="13">
        <v>80.709999999999994</v>
      </c>
      <c r="F384" s="13"/>
      <c r="G384" s="13"/>
      <c r="H384" s="15">
        <v>2.4</v>
      </c>
      <c r="I384" s="13"/>
      <c r="J384" s="13"/>
      <c r="K384" s="13"/>
      <c r="L384" s="13">
        <f t="shared" si="109"/>
        <v>0</v>
      </c>
      <c r="M384" s="12" t="s">
        <v>1102</v>
      </c>
      <c r="N384" t="s">
        <v>1153</v>
      </c>
      <c r="O384" t="s">
        <v>1154</v>
      </c>
      <c r="P384" s="1">
        <v>42228</v>
      </c>
      <c r="Q384" t="s">
        <v>1155</v>
      </c>
    </row>
    <row r="385" spans="1:17" x14ac:dyDescent="0.25">
      <c r="A385" t="s">
        <v>1946</v>
      </c>
      <c r="B385" s="2">
        <v>1</v>
      </c>
      <c r="C385" s="6"/>
      <c r="D385" t="s">
        <v>1945</v>
      </c>
      <c r="E385" s="13">
        <v>114.9</v>
      </c>
      <c r="F385" s="13"/>
      <c r="G385" s="13"/>
      <c r="H385" s="15"/>
      <c r="I385" s="13"/>
      <c r="J385" s="13"/>
      <c r="K385" s="13"/>
      <c r="L385" s="13">
        <v>5000</v>
      </c>
      <c r="M385" s="21" t="s">
        <v>429</v>
      </c>
      <c r="N385" t="s">
        <v>430</v>
      </c>
      <c r="O385" t="s">
        <v>431</v>
      </c>
      <c r="P385" s="1">
        <v>42228</v>
      </c>
      <c r="Q385" t="s">
        <v>432</v>
      </c>
    </row>
    <row r="386" spans="1:17" ht="14.45" customHeight="1" x14ac:dyDescent="0.25">
      <c r="A386" t="s">
        <v>1946</v>
      </c>
      <c r="B386" s="2"/>
      <c r="C386" s="9"/>
      <c r="D386" t="s">
        <v>1947</v>
      </c>
      <c r="E386" s="13">
        <v>141.76</v>
      </c>
      <c r="F386" s="13"/>
      <c r="G386" s="13"/>
      <c r="H386" s="15"/>
      <c r="I386" s="13"/>
      <c r="J386" s="13"/>
      <c r="K386" s="13"/>
      <c r="L386" s="13">
        <f t="shared" si="109"/>
        <v>0</v>
      </c>
      <c r="M386" s="12">
        <v>1</v>
      </c>
      <c r="N386" t="s">
        <v>733</v>
      </c>
      <c r="O386" t="s">
        <v>734</v>
      </c>
      <c r="P386" s="1">
        <v>42228</v>
      </c>
      <c r="Q386" t="s">
        <v>735</v>
      </c>
    </row>
    <row r="387" spans="1:17" ht="14.45" customHeight="1" x14ac:dyDescent="0.25">
      <c r="B387" s="2"/>
      <c r="E387" s="13"/>
      <c r="F387" s="13"/>
      <c r="G387" s="13"/>
      <c r="H387" s="15"/>
      <c r="I387" s="13"/>
      <c r="J387" s="13"/>
      <c r="K387" s="13"/>
      <c r="L387" s="13">
        <f t="shared" ref="L387:L450" si="132">SUM(G387*K387)</f>
        <v>0</v>
      </c>
      <c r="P387" s="1"/>
    </row>
    <row r="388" spans="1:17" ht="14.45" customHeight="1" x14ac:dyDescent="0.25">
      <c r="A388" t="s">
        <v>1938</v>
      </c>
      <c r="B388" s="2"/>
      <c r="D388" t="s">
        <v>1959</v>
      </c>
      <c r="E388" s="13">
        <v>0</v>
      </c>
      <c r="F388" s="13">
        <v>407.94</v>
      </c>
      <c r="G388" s="13">
        <f t="shared" ref="G388:G441" si="133">SUM(F388-E388)</f>
        <v>407.94</v>
      </c>
      <c r="H388" s="15">
        <v>3.2</v>
      </c>
      <c r="I388" s="13"/>
      <c r="J388" s="13"/>
      <c r="K388" s="13"/>
      <c r="L388" s="13">
        <f t="shared" si="132"/>
        <v>0</v>
      </c>
      <c r="M388" s="12" t="s">
        <v>1997</v>
      </c>
      <c r="N388" t="s">
        <v>1305</v>
      </c>
      <c r="O388" t="s">
        <v>1306</v>
      </c>
      <c r="P388" s="1">
        <v>42228</v>
      </c>
      <c r="Q388" t="s">
        <v>1307</v>
      </c>
    </row>
    <row r="389" spans="1:17" x14ac:dyDescent="0.25">
      <c r="A389" t="s">
        <v>1938</v>
      </c>
      <c r="B389" s="2">
        <v>2</v>
      </c>
      <c r="C389" s="5"/>
      <c r="D389" t="s">
        <v>1965</v>
      </c>
      <c r="E389" s="13">
        <v>0</v>
      </c>
      <c r="F389" s="13">
        <v>216</v>
      </c>
      <c r="G389" s="13">
        <f t="shared" si="133"/>
        <v>216</v>
      </c>
      <c r="H389" s="15">
        <v>3.2</v>
      </c>
      <c r="I389" s="13">
        <f>SUM(H389*G389)</f>
        <v>691.2</v>
      </c>
      <c r="J389" s="15">
        <f t="shared" ref="J389" si="134">SUM(I389*60)/1000</f>
        <v>41.472000000000001</v>
      </c>
      <c r="K389" s="13">
        <v>2500</v>
      </c>
      <c r="L389" s="13">
        <f>SUM(J389*K389)</f>
        <v>103680</v>
      </c>
      <c r="M389" s="21"/>
      <c r="N389" t="s">
        <v>1305</v>
      </c>
      <c r="O389" t="s">
        <v>1306</v>
      </c>
      <c r="P389" s="1">
        <v>42228</v>
      </c>
      <c r="Q389" t="s">
        <v>1777</v>
      </c>
    </row>
    <row r="390" spans="1:17" ht="14.45" customHeight="1" x14ac:dyDescent="0.25">
      <c r="A390" t="s">
        <v>1938</v>
      </c>
      <c r="B390" s="2"/>
      <c r="C390" s="5"/>
      <c r="D390" t="s">
        <v>1947</v>
      </c>
      <c r="E390" s="13">
        <v>4.95</v>
      </c>
      <c r="F390" s="13"/>
      <c r="G390" s="13"/>
      <c r="H390" s="15"/>
      <c r="I390" s="13"/>
      <c r="J390" s="13"/>
      <c r="K390" s="13"/>
      <c r="L390" s="13">
        <f t="shared" si="132"/>
        <v>0</v>
      </c>
      <c r="M390" s="12">
        <v>1</v>
      </c>
      <c r="N390" t="s">
        <v>736</v>
      </c>
      <c r="O390" t="s">
        <v>737</v>
      </c>
      <c r="P390" s="1">
        <v>42228</v>
      </c>
      <c r="Q390" t="s">
        <v>738</v>
      </c>
    </row>
    <row r="391" spans="1:17" ht="14.45" customHeight="1" x14ac:dyDescent="0.25">
      <c r="A391" t="s">
        <v>1938</v>
      </c>
      <c r="B391" s="2"/>
      <c r="C391" s="5"/>
      <c r="D391" t="s">
        <v>1947</v>
      </c>
      <c r="E391" s="13">
        <v>13.85</v>
      </c>
      <c r="F391" s="13"/>
      <c r="G391" s="13"/>
      <c r="H391" s="15"/>
      <c r="I391" s="13"/>
      <c r="J391" s="13"/>
      <c r="K391" s="13"/>
      <c r="L391" s="13">
        <f t="shared" si="132"/>
        <v>0</v>
      </c>
      <c r="M391" s="12">
        <v>1</v>
      </c>
      <c r="N391" t="s">
        <v>739</v>
      </c>
      <c r="O391" t="s">
        <v>740</v>
      </c>
      <c r="P391" s="1">
        <v>42228</v>
      </c>
      <c r="Q391" t="s">
        <v>741</v>
      </c>
    </row>
    <row r="392" spans="1:17" ht="14.45" customHeight="1" x14ac:dyDescent="0.25">
      <c r="A392" t="s">
        <v>1938</v>
      </c>
      <c r="B392" s="2"/>
      <c r="C392" s="5"/>
      <c r="D392" t="s">
        <v>1947</v>
      </c>
      <c r="E392" s="13">
        <v>22.08</v>
      </c>
      <c r="F392" s="13"/>
      <c r="G392" s="13"/>
      <c r="H392" s="15"/>
      <c r="I392" s="13"/>
      <c r="J392" s="13"/>
      <c r="K392" s="13"/>
      <c r="L392" s="13">
        <f t="shared" si="132"/>
        <v>0</v>
      </c>
      <c r="M392" s="12">
        <v>1</v>
      </c>
      <c r="N392" t="s">
        <v>742</v>
      </c>
      <c r="O392" t="s">
        <v>743</v>
      </c>
      <c r="P392" s="1">
        <v>42228</v>
      </c>
      <c r="Q392" t="s">
        <v>744</v>
      </c>
    </row>
    <row r="393" spans="1:17" x14ac:dyDescent="0.25">
      <c r="A393" t="s">
        <v>1938</v>
      </c>
      <c r="B393" s="2">
        <v>1</v>
      </c>
      <c r="C393" s="5"/>
      <c r="D393" t="s">
        <v>1962</v>
      </c>
      <c r="E393" s="13">
        <v>30.57</v>
      </c>
      <c r="F393" s="13">
        <v>74.62</v>
      </c>
      <c r="G393" s="13">
        <f t="shared" si="133"/>
        <v>44.050000000000004</v>
      </c>
      <c r="H393" s="15"/>
      <c r="I393" s="13"/>
      <c r="J393" s="13"/>
      <c r="K393" s="14">
        <v>1500</v>
      </c>
      <c r="L393" s="13">
        <f t="shared" si="132"/>
        <v>66075</v>
      </c>
      <c r="M393" s="21" t="s">
        <v>1454</v>
      </c>
      <c r="N393" t="s">
        <v>1470</v>
      </c>
      <c r="O393" t="s">
        <v>1471</v>
      </c>
      <c r="P393" s="1">
        <v>42228</v>
      </c>
      <c r="Q393" t="s">
        <v>1472</v>
      </c>
    </row>
    <row r="394" spans="1:17" x14ac:dyDescent="0.25">
      <c r="A394" t="s">
        <v>1938</v>
      </c>
      <c r="B394" s="2">
        <v>1</v>
      </c>
      <c r="C394" s="5"/>
      <c r="D394" t="s">
        <v>1963</v>
      </c>
      <c r="E394" s="13">
        <v>30.57</v>
      </c>
      <c r="F394" s="13">
        <v>74.62</v>
      </c>
      <c r="G394" s="13">
        <f t="shared" si="133"/>
        <v>44.050000000000004</v>
      </c>
      <c r="H394" s="15"/>
      <c r="I394" s="13"/>
      <c r="J394" s="13"/>
      <c r="K394" s="13"/>
      <c r="L394" s="13">
        <f t="shared" si="132"/>
        <v>0</v>
      </c>
      <c r="M394" s="21" t="s">
        <v>1454</v>
      </c>
      <c r="N394" t="s">
        <v>1470</v>
      </c>
      <c r="O394" t="s">
        <v>1471</v>
      </c>
      <c r="P394" s="1">
        <v>42228</v>
      </c>
      <c r="Q394" t="s">
        <v>1489</v>
      </c>
    </row>
    <row r="395" spans="1:17" ht="14.45" customHeight="1" x14ac:dyDescent="0.25">
      <c r="A395" t="s">
        <v>1938</v>
      </c>
      <c r="B395" s="2"/>
      <c r="C395" s="5"/>
      <c r="D395" t="s">
        <v>1945</v>
      </c>
      <c r="E395" s="13">
        <v>45.5</v>
      </c>
      <c r="F395" s="13"/>
      <c r="G395" s="13"/>
      <c r="H395" s="15"/>
      <c r="I395" s="13"/>
      <c r="J395" s="13"/>
      <c r="K395" s="13"/>
      <c r="L395" s="13">
        <f t="shared" si="132"/>
        <v>0</v>
      </c>
      <c r="N395" t="s">
        <v>433</v>
      </c>
      <c r="O395" t="s">
        <v>434</v>
      </c>
      <c r="P395" s="1">
        <v>42228</v>
      </c>
      <c r="Q395" t="s">
        <v>435</v>
      </c>
    </row>
    <row r="396" spans="1:17" ht="14.45" customHeight="1" x14ac:dyDescent="0.25">
      <c r="A396" t="s">
        <v>1938</v>
      </c>
      <c r="B396" s="2"/>
      <c r="C396" s="5"/>
      <c r="D396" t="s">
        <v>1947</v>
      </c>
      <c r="E396" s="13">
        <v>50.08</v>
      </c>
      <c r="F396" s="13"/>
      <c r="G396" s="13"/>
      <c r="H396" s="15"/>
      <c r="I396" s="13"/>
      <c r="J396" s="13"/>
      <c r="K396" s="13"/>
      <c r="L396" s="13">
        <f t="shared" si="132"/>
        <v>0</v>
      </c>
      <c r="M396" s="12">
        <v>1</v>
      </c>
      <c r="N396" t="s">
        <v>745</v>
      </c>
      <c r="O396" t="s">
        <v>746</v>
      </c>
      <c r="P396" s="1">
        <v>42228</v>
      </c>
      <c r="Q396" t="s">
        <v>747</v>
      </c>
    </row>
    <row r="397" spans="1:17" ht="14.45" customHeight="1" x14ac:dyDescent="0.25">
      <c r="A397" t="s">
        <v>1938</v>
      </c>
      <c r="B397" s="2"/>
      <c r="C397" s="5"/>
      <c r="D397" t="s">
        <v>2001</v>
      </c>
      <c r="E397" s="13">
        <v>60.51</v>
      </c>
      <c r="F397" s="13"/>
      <c r="G397" s="13"/>
      <c r="H397" s="15"/>
      <c r="I397" s="13"/>
      <c r="J397" s="13"/>
      <c r="K397" s="13"/>
      <c r="L397" s="13">
        <f t="shared" si="132"/>
        <v>0</v>
      </c>
      <c r="M397" s="12" t="s">
        <v>1156</v>
      </c>
      <c r="N397" t="s">
        <v>1157</v>
      </c>
      <c r="O397" t="s">
        <v>1158</v>
      </c>
      <c r="P397" s="1">
        <v>42228</v>
      </c>
      <c r="Q397" t="s">
        <v>1159</v>
      </c>
    </row>
    <row r="398" spans="1:17" ht="14.45" customHeight="1" x14ac:dyDescent="0.25">
      <c r="A398" t="s">
        <v>1938</v>
      </c>
      <c r="B398" s="2"/>
      <c r="C398" s="5"/>
      <c r="D398" t="s">
        <v>2000</v>
      </c>
      <c r="E398" s="13">
        <v>60.51</v>
      </c>
      <c r="F398" s="13"/>
      <c r="G398" s="13"/>
      <c r="H398" s="15">
        <v>3.2</v>
      </c>
      <c r="I398" s="13"/>
      <c r="J398" s="13"/>
      <c r="K398" s="13"/>
      <c r="L398" s="13">
        <f t="shared" si="132"/>
        <v>0</v>
      </c>
      <c r="M398" s="12" t="s">
        <v>1034</v>
      </c>
      <c r="N398" t="s">
        <v>1157</v>
      </c>
      <c r="O398" t="s">
        <v>1158</v>
      </c>
      <c r="P398" s="1">
        <v>42228</v>
      </c>
      <c r="Q398" t="s">
        <v>1160</v>
      </c>
    </row>
    <row r="399" spans="1:17" ht="14.45" customHeight="1" x14ac:dyDescent="0.25">
      <c r="A399" t="s">
        <v>1938</v>
      </c>
      <c r="B399" s="2"/>
      <c r="C399" s="5"/>
      <c r="D399" t="s">
        <v>1945</v>
      </c>
      <c r="E399" s="13">
        <v>71.12</v>
      </c>
      <c r="F399" s="13"/>
      <c r="G399" s="13"/>
      <c r="H399" s="15"/>
      <c r="I399" s="13"/>
      <c r="J399" s="13"/>
      <c r="K399" s="13"/>
      <c r="L399" s="13">
        <f t="shared" si="132"/>
        <v>0</v>
      </c>
      <c r="N399" t="s">
        <v>436</v>
      </c>
      <c r="O399" t="s">
        <v>437</v>
      </c>
      <c r="P399" s="1">
        <v>42228</v>
      </c>
      <c r="Q399" t="s">
        <v>438</v>
      </c>
    </row>
    <row r="400" spans="1:17" ht="14.45" customHeight="1" x14ac:dyDescent="0.25">
      <c r="A400" t="s">
        <v>1938</v>
      </c>
      <c r="B400" s="2"/>
      <c r="C400" s="5"/>
      <c r="D400" t="s">
        <v>1947</v>
      </c>
      <c r="E400" s="13">
        <v>74.62</v>
      </c>
      <c r="F400" s="13"/>
      <c r="G400" s="13"/>
      <c r="H400" s="15"/>
      <c r="I400" s="13"/>
      <c r="J400" s="13"/>
      <c r="K400" s="13"/>
      <c r="L400" s="13">
        <f t="shared" si="132"/>
        <v>0</v>
      </c>
      <c r="M400" s="12">
        <v>1</v>
      </c>
      <c r="N400" t="s">
        <v>748</v>
      </c>
      <c r="O400" t="s">
        <v>749</v>
      </c>
      <c r="P400" s="1">
        <v>42228</v>
      </c>
      <c r="Q400" t="s">
        <v>750</v>
      </c>
    </row>
    <row r="401" spans="1:17" ht="14.45" customHeight="1" x14ac:dyDescent="0.25">
      <c r="A401" t="s">
        <v>1938</v>
      </c>
      <c r="B401" s="2"/>
      <c r="C401" s="5"/>
      <c r="D401" t="s">
        <v>1923</v>
      </c>
      <c r="E401" s="13">
        <v>100.04</v>
      </c>
      <c r="F401" s="13"/>
      <c r="G401" s="13"/>
      <c r="H401" s="15"/>
      <c r="I401" s="13"/>
      <c r="J401" s="13"/>
      <c r="K401" s="13"/>
      <c r="L401" s="13">
        <f t="shared" si="132"/>
        <v>0</v>
      </c>
      <c r="M401" s="12">
        <v>1</v>
      </c>
      <c r="N401" t="s">
        <v>211</v>
      </c>
      <c r="O401" t="s">
        <v>212</v>
      </c>
      <c r="P401" s="1">
        <v>42228</v>
      </c>
      <c r="Q401" t="s">
        <v>213</v>
      </c>
    </row>
    <row r="402" spans="1:17" ht="14.45" customHeight="1" x14ac:dyDescent="0.25">
      <c r="A402" t="s">
        <v>1938</v>
      </c>
      <c r="B402" s="2"/>
      <c r="C402" s="5"/>
      <c r="D402" t="s">
        <v>1947</v>
      </c>
      <c r="E402" s="13">
        <v>100.04</v>
      </c>
      <c r="F402" s="13"/>
      <c r="G402" s="13"/>
      <c r="H402" s="15"/>
      <c r="I402" s="13"/>
      <c r="J402" s="13"/>
      <c r="K402" s="13"/>
      <c r="L402" s="13">
        <f t="shared" si="132"/>
        <v>0</v>
      </c>
      <c r="M402" s="12">
        <v>1</v>
      </c>
      <c r="N402" t="s">
        <v>211</v>
      </c>
      <c r="O402" t="s">
        <v>212</v>
      </c>
      <c r="P402" s="1">
        <v>42228</v>
      </c>
      <c r="Q402" t="s">
        <v>751</v>
      </c>
    </row>
    <row r="403" spans="1:17" ht="14.45" customHeight="1" x14ac:dyDescent="0.25">
      <c r="A403" t="s">
        <v>1938</v>
      </c>
      <c r="B403" s="2"/>
      <c r="C403" s="5"/>
      <c r="D403" t="s">
        <v>1947</v>
      </c>
      <c r="E403" s="13">
        <v>131.51</v>
      </c>
      <c r="F403" s="13"/>
      <c r="G403" s="13"/>
      <c r="H403" s="15"/>
      <c r="I403" s="13"/>
      <c r="J403" s="13"/>
      <c r="K403" s="13"/>
      <c r="L403" s="13">
        <f t="shared" si="132"/>
        <v>0</v>
      </c>
      <c r="M403" s="12">
        <v>1</v>
      </c>
      <c r="N403" t="s">
        <v>752</v>
      </c>
      <c r="O403" t="s">
        <v>753</v>
      </c>
      <c r="P403" s="1">
        <v>42228</v>
      </c>
      <c r="Q403" t="s">
        <v>754</v>
      </c>
    </row>
    <row r="404" spans="1:17" ht="14.45" customHeight="1" x14ac:dyDescent="0.25">
      <c r="A404" t="s">
        <v>1938</v>
      </c>
      <c r="B404" s="2"/>
      <c r="C404" s="5"/>
      <c r="D404" t="s">
        <v>1923</v>
      </c>
      <c r="E404" s="13">
        <v>144.28</v>
      </c>
      <c r="F404" s="13"/>
      <c r="G404" s="13"/>
      <c r="H404" s="15"/>
      <c r="I404" s="13"/>
      <c r="J404" s="13"/>
      <c r="K404" s="13"/>
      <c r="L404" s="13">
        <f t="shared" si="132"/>
        <v>0</v>
      </c>
      <c r="M404" s="12">
        <v>1</v>
      </c>
      <c r="N404" t="s">
        <v>214</v>
      </c>
      <c r="O404" t="s">
        <v>215</v>
      </c>
      <c r="P404" s="1">
        <v>42228</v>
      </c>
      <c r="Q404" t="s">
        <v>216</v>
      </c>
    </row>
    <row r="405" spans="1:17" ht="14.45" customHeight="1" x14ac:dyDescent="0.25">
      <c r="A405" t="s">
        <v>1938</v>
      </c>
      <c r="B405" s="2"/>
      <c r="C405" s="5"/>
      <c r="D405" t="s">
        <v>1947</v>
      </c>
      <c r="E405" s="13">
        <v>147.49</v>
      </c>
      <c r="F405" s="13"/>
      <c r="G405" s="13"/>
      <c r="H405" s="15"/>
      <c r="I405" s="13"/>
      <c r="J405" s="13"/>
      <c r="K405" s="13"/>
      <c r="L405" s="13">
        <f t="shared" si="132"/>
        <v>0</v>
      </c>
      <c r="M405" s="12">
        <v>1</v>
      </c>
      <c r="N405" t="s">
        <v>755</v>
      </c>
      <c r="O405" t="s">
        <v>756</v>
      </c>
      <c r="P405" s="1">
        <v>42228</v>
      </c>
      <c r="Q405" t="s">
        <v>757</v>
      </c>
    </row>
    <row r="406" spans="1:17" ht="14.45" customHeight="1" x14ac:dyDescent="0.25">
      <c r="A406" t="s">
        <v>1938</v>
      </c>
      <c r="B406" s="2"/>
      <c r="C406" s="5"/>
      <c r="D406" t="s">
        <v>1947</v>
      </c>
      <c r="E406" s="13">
        <v>157.49</v>
      </c>
      <c r="F406" s="13"/>
      <c r="G406" s="13"/>
      <c r="H406" s="15"/>
      <c r="I406" s="13"/>
      <c r="J406" s="13"/>
      <c r="K406" s="13"/>
      <c r="L406" s="13">
        <f t="shared" si="132"/>
        <v>0</v>
      </c>
      <c r="M406" s="12">
        <v>1</v>
      </c>
      <c r="N406" t="s">
        <v>758</v>
      </c>
      <c r="O406" t="s">
        <v>759</v>
      </c>
      <c r="P406" s="1">
        <v>42228</v>
      </c>
      <c r="Q406" t="s">
        <v>760</v>
      </c>
    </row>
    <row r="407" spans="1:17" ht="14.45" customHeight="1" x14ac:dyDescent="0.25">
      <c r="A407" t="s">
        <v>1938</v>
      </c>
      <c r="B407" s="2"/>
      <c r="C407" s="5"/>
      <c r="D407" t="s">
        <v>1947</v>
      </c>
      <c r="E407" s="13">
        <v>170.34</v>
      </c>
      <c r="F407" s="13"/>
      <c r="G407" s="13"/>
      <c r="H407" s="15"/>
      <c r="I407" s="13"/>
      <c r="J407" s="13"/>
      <c r="K407" s="13"/>
      <c r="L407" s="13">
        <f t="shared" si="132"/>
        <v>0</v>
      </c>
      <c r="M407" s="12">
        <v>1</v>
      </c>
      <c r="N407" t="s">
        <v>761</v>
      </c>
      <c r="O407" t="s">
        <v>762</v>
      </c>
      <c r="P407" s="1">
        <v>42228</v>
      </c>
      <c r="Q407" t="s">
        <v>763</v>
      </c>
    </row>
    <row r="408" spans="1:17" ht="14.45" customHeight="1" x14ac:dyDescent="0.25">
      <c r="A408" t="s">
        <v>1938</v>
      </c>
      <c r="B408" s="2"/>
      <c r="C408" s="5"/>
      <c r="D408" t="s">
        <v>2000</v>
      </c>
      <c r="E408" s="13">
        <v>170.34</v>
      </c>
      <c r="F408" s="13"/>
      <c r="G408" s="13"/>
      <c r="H408" s="15">
        <v>3.3</v>
      </c>
      <c r="I408" s="13"/>
      <c r="J408" s="13"/>
      <c r="K408" s="13"/>
      <c r="L408" s="13">
        <f t="shared" si="132"/>
        <v>0</v>
      </c>
      <c r="M408" s="12" t="s">
        <v>1161</v>
      </c>
      <c r="N408" t="s">
        <v>1162</v>
      </c>
      <c r="O408" t="s">
        <v>1163</v>
      </c>
      <c r="P408" s="1">
        <v>42228</v>
      </c>
      <c r="Q408" t="s">
        <v>1164</v>
      </c>
    </row>
    <row r="409" spans="1:17" ht="14.45" customHeight="1" x14ac:dyDescent="0.25">
      <c r="A409" t="s">
        <v>1938</v>
      </c>
      <c r="B409" s="2"/>
      <c r="C409" s="5"/>
      <c r="D409" t="s">
        <v>1923</v>
      </c>
      <c r="E409" s="13">
        <v>212.08</v>
      </c>
      <c r="F409" s="13"/>
      <c r="G409" s="13"/>
      <c r="H409" s="15"/>
      <c r="I409" s="13"/>
      <c r="J409" s="13"/>
      <c r="K409" s="13"/>
      <c r="L409" s="13">
        <f t="shared" si="132"/>
        <v>0</v>
      </c>
      <c r="M409" s="12">
        <v>1</v>
      </c>
      <c r="N409" t="s">
        <v>217</v>
      </c>
      <c r="O409" t="s">
        <v>218</v>
      </c>
      <c r="P409" s="1">
        <v>42228</v>
      </c>
      <c r="Q409" t="s">
        <v>219</v>
      </c>
    </row>
    <row r="410" spans="1:17" x14ac:dyDescent="0.25">
      <c r="A410" t="s">
        <v>1938</v>
      </c>
      <c r="B410" s="2">
        <v>2</v>
      </c>
      <c r="C410" s="9"/>
      <c r="D410" t="s">
        <v>1964</v>
      </c>
      <c r="E410" s="13">
        <v>216</v>
      </c>
      <c r="F410" s="13">
        <v>244.2</v>
      </c>
      <c r="G410" s="13">
        <f t="shared" si="133"/>
        <v>28.199999999999989</v>
      </c>
      <c r="H410" s="15">
        <v>3.3</v>
      </c>
      <c r="I410" s="13">
        <f t="shared" ref="I410:I411" si="135">SUM(H410*G410)</f>
        <v>93.05999999999996</v>
      </c>
      <c r="J410" s="15">
        <f t="shared" ref="J410:J411" si="136">SUM(I410*60)/1000</f>
        <v>5.5835999999999979</v>
      </c>
      <c r="K410" s="13">
        <v>2000</v>
      </c>
      <c r="L410" s="13">
        <f t="shared" ref="L410:L411" si="137">SUM(J410*K410)</f>
        <v>11167.199999999995</v>
      </c>
      <c r="M410" s="21"/>
      <c r="N410" t="s">
        <v>1597</v>
      </c>
      <c r="O410" t="s">
        <v>1598</v>
      </c>
      <c r="P410" s="1">
        <v>42228</v>
      </c>
      <c r="Q410" t="s">
        <v>1599</v>
      </c>
    </row>
    <row r="411" spans="1:17" x14ac:dyDescent="0.25">
      <c r="A411" t="s">
        <v>1938</v>
      </c>
      <c r="B411" s="2">
        <v>2</v>
      </c>
      <c r="C411" s="5"/>
      <c r="D411" t="s">
        <v>1965</v>
      </c>
      <c r="E411" s="13">
        <v>244.2</v>
      </c>
      <c r="F411" s="13">
        <v>407.94</v>
      </c>
      <c r="G411" s="13">
        <f t="shared" si="133"/>
        <v>163.74</v>
      </c>
      <c r="H411" s="15">
        <v>3.3</v>
      </c>
      <c r="I411" s="13">
        <f t="shared" si="135"/>
        <v>540.34199999999998</v>
      </c>
      <c r="J411" s="15">
        <f t="shared" si="136"/>
        <v>32.420520000000003</v>
      </c>
      <c r="K411" s="13">
        <v>2500</v>
      </c>
      <c r="L411" s="13">
        <f t="shared" si="137"/>
        <v>81051.3</v>
      </c>
      <c r="M411" s="21"/>
      <c r="N411" t="s">
        <v>1778</v>
      </c>
      <c r="O411" t="s">
        <v>1779</v>
      </c>
      <c r="P411" s="1">
        <v>42228</v>
      </c>
      <c r="Q411" t="s">
        <v>1780</v>
      </c>
    </row>
    <row r="412" spans="1:17" ht="14.45" customHeight="1" x14ac:dyDescent="0.25">
      <c r="A412" t="s">
        <v>1938</v>
      </c>
      <c r="B412" s="2"/>
      <c r="C412" s="5"/>
      <c r="D412" t="s">
        <v>1947</v>
      </c>
      <c r="E412" s="13">
        <v>245.97</v>
      </c>
      <c r="F412" s="13"/>
      <c r="G412" s="13"/>
      <c r="H412" s="15"/>
      <c r="I412" s="13"/>
      <c r="J412" s="13"/>
      <c r="K412" s="13"/>
      <c r="L412" s="13">
        <f t="shared" si="132"/>
        <v>0</v>
      </c>
      <c r="M412" s="12">
        <v>1</v>
      </c>
      <c r="N412" t="s">
        <v>764</v>
      </c>
      <c r="O412" t="s">
        <v>765</v>
      </c>
      <c r="P412" s="1">
        <v>42228</v>
      </c>
      <c r="Q412" t="s">
        <v>766</v>
      </c>
    </row>
    <row r="413" spans="1:17" ht="14.45" customHeight="1" x14ac:dyDescent="0.25">
      <c r="A413" t="s">
        <v>1938</v>
      </c>
      <c r="B413" s="2"/>
      <c r="C413" s="5"/>
      <c r="D413" t="s">
        <v>1947</v>
      </c>
      <c r="E413" s="13">
        <v>251.72</v>
      </c>
      <c r="F413" s="13"/>
      <c r="G413" s="13"/>
      <c r="H413" s="15"/>
      <c r="I413" s="13"/>
      <c r="J413" s="13"/>
      <c r="K413" s="13"/>
      <c r="L413" s="13">
        <f t="shared" si="132"/>
        <v>0</v>
      </c>
      <c r="M413" s="12">
        <v>1</v>
      </c>
      <c r="N413" t="s">
        <v>767</v>
      </c>
      <c r="O413" t="s">
        <v>768</v>
      </c>
      <c r="P413" s="1">
        <v>42228</v>
      </c>
      <c r="Q413" t="s">
        <v>769</v>
      </c>
    </row>
    <row r="414" spans="1:17" ht="14.45" customHeight="1" x14ac:dyDescent="0.25">
      <c r="A414" t="s">
        <v>1938</v>
      </c>
      <c r="B414" s="2"/>
      <c r="C414" s="5"/>
      <c r="D414" t="s">
        <v>1947</v>
      </c>
      <c r="E414" s="13">
        <v>257.24</v>
      </c>
      <c r="F414" s="13"/>
      <c r="G414" s="13"/>
      <c r="H414" s="15"/>
      <c r="I414" s="13"/>
      <c r="J414" s="13"/>
      <c r="K414" s="13"/>
      <c r="L414" s="13">
        <f t="shared" si="132"/>
        <v>0</v>
      </c>
      <c r="M414" s="12">
        <v>1</v>
      </c>
      <c r="N414" t="s">
        <v>770</v>
      </c>
      <c r="O414" t="s">
        <v>771</v>
      </c>
      <c r="P414" s="1">
        <v>42228</v>
      </c>
      <c r="Q414" t="s">
        <v>772</v>
      </c>
    </row>
    <row r="415" spans="1:17" ht="14.45" customHeight="1" x14ac:dyDescent="0.25">
      <c r="A415" t="s">
        <v>1938</v>
      </c>
      <c r="B415" s="2"/>
      <c r="C415" s="5"/>
      <c r="D415" t="s">
        <v>1947</v>
      </c>
      <c r="E415" s="13">
        <v>263.38</v>
      </c>
      <c r="F415" s="13"/>
      <c r="G415" s="13"/>
      <c r="H415" s="15"/>
      <c r="I415" s="13"/>
      <c r="J415" s="13"/>
      <c r="K415" s="13"/>
      <c r="L415" s="13">
        <f t="shared" si="132"/>
        <v>0</v>
      </c>
      <c r="M415" s="12">
        <v>1</v>
      </c>
      <c r="N415" t="s">
        <v>773</v>
      </c>
      <c r="O415" t="s">
        <v>774</v>
      </c>
      <c r="P415" s="1">
        <v>42228</v>
      </c>
      <c r="Q415" t="s">
        <v>775</v>
      </c>
    </row>
    <row r="416" spans="1:17" ht="14.45" customHeight="1" x14ac:dyDescent="0.25">
      <c r="A416" t="s">
        <v>1938</v>
      </c>
      <c r="B416" s="2"/>
      <c r="C416" s="5"/>
      <c r="D416" t="s">
        <v>1947</v>
      </c>
      <c r="E416" s="13">
        <v>272.83999999999997</v>
      </c>
      <c r="F416" s="13"/>
      <c r="G416" s="13"/>
      <c r="H416" s="15"/>
      <c r="I416" s="13"/>
      <c r="J416" s="13"/>
      <c r="K416" s="13"/>
      <c r="L416" s="13">
        <f t="shared" si="132"/>
        <v>0</v>
      </c>
      <c r="M416" s="12">
        <v>1</v>
      </c>
      <c r="N416" t="s">
        <v>776</v>
      </c>
      <c r="O416" t="s">
        <v>777</v>
      </c>
      <c r="P416" s="1">
        <v>42228</v>
      </c>
      <c r="Q416" t="s">
        <v>778</v>
      </c>
    </row>
    <row r="417" spans="1:17" ht="14.45" customHeight="1" x14ac:dyDescent="0.25">
      <c r="A417" t="s">
        <v>1938</v>
      </c>
      <c r="B417" s="2"/>
      <c r="C417" s="5"/>
      <c r="D417" t="s">
        <v>1947</v>
      </c>
      <c r="E417" s="13">
        <v>278.48</v>
      </c>
      <c r="F417" s="13"/>
      <c r="G417" s="13"/>
      <c r="H417" s="15"/>
      <c r="I417" s="13"/>
      <c r="J417" s="13"/>
      <c r="K417" s="13"/>
      <c r="L417" s="13">
        <f t="shared" si="132"/>
        <v>0</v>
      </c>
      <c r="M417" s="12">
        <v>1</v>
      </c>
      <c r="N417" t="s">
        <v>779</v>
      </c>
      <c r="O417" t="s">
        <v>780</v>
      </c>
      <c r="P417" s="1">
        <v>42228</v>
      </c>
      <c r="Q417" t="s">
        <v>781</v>
      </c>
    </row>
    <row r="418" spans="1:17" ht="14.45" customHeight="1" x14ac:dyDescent="0.25">
      <c r="A418" t="s">
        <v>1938</v>
      </c>
      <c r="B418" s="2"/>
      <c r="C418" s="5"/>
      <c r="D418" t="s">
        <v>1923</v>
      </c>
      <c r="E418" s="13">
        <v>284.27999999999997</v>
      </c>
      <c r="F418" s="13"/>
      <c r="G418" s="13"/>
      <c r="H418" s="15"/>
      <c r="I418" s="13"/>
      <c r="J418" s="13"/>
      <c r="K418" s="13"/>
      <c r="L418" s="13">
        <f t="shared" si="132"/>
        <v>0</v>
      </c>
      <c r="M418" s="12">
        <v>1</v>
      </c>
      <c r="N418" t="s">
        <v>220</v>
      </c>
      <c r="O418" t="s">
        <v>221</v>
      </c>
      <c r="P418" s="1">
        <v>42228</v>
      </c>
      <c r="Q418" t="s">
        <v>222</v>
      </c>
    </row>
    <row r="419" spans="1:17" ht="14.45" customHeight="1" x14ac:dyDescent="0.25">
      <c r="A419" t="s">
        <v>1938</v>
      </c>
      <c r="B419" s="2"/>
      <c r="C419" s="5"/>
      <c r="D419" t="s">
        <v>1950</v>
      </c>
      <c r="E419" s="13">
        <v>284.27999999999997</v>
      </c>
      <c r="F419" s="13"/>
      <c r="G419" s="13"/>
      <c r="H419" s="15"/>
      <c r="I419" s="13"/>
      <c r="J419" s="13"/>
      <c r="K419" s="13"/>
      <c r="L419" s="13">
        <f t="shared" si="132"/>
        <v>0</v>
      </c>
      <c r="M419" s="12" t="s">
        <v>1165</v>
      </c>
      <c r="N419" t="s">
        <v>220</v>
      </c>
      <c r="O419" t="s">
        <v>221</v>
      </c>
      <c r="P419" s="1">
        <v>42228</v>
      </c>
      <c r="Q419" t="s">
        <v>1166</v>
      </c>
    </row>
    <row r="420" spans="1:17" ht="14.45" customHeight="1" x14ac:dyDescent="0.25">
      <c r="A420" t="s">
        <v>1938</v>
      </c>
      <c r="B420" s="2"/>
      <c r="C420" s="5"/>
      <c r="D420" t="s">
        <v>1947</v>
      </c>
      <c r="E420" s="13">
        <v>304.3</v>
      </c>
      <c r="F420" s="13"/>
      <c r="G420" s="13"/>
      <c r="H420" s="15"/>
      <c r="I420" s="13"/>
      <c r="J420" s="13"/>
      <c r="K420" s="13"/>
      <c r="L420" s="13">
        <f t="shared" si="132"/>
        <v>0</v>
      </c>
      <c r="M420" s="12">
        <v>1</v>
      </c>
      <c r="N420" t="s">
        <v>782</v>
      </c>
      <c r="O420" t="s">
        <v>783</v>
      </c>
      <c r="P420" s="1">
        <v>42228</v>
      </c>
      <c r="Q420" t="s">
        <v>784</v>
      </c>
    </row>
    <row r="421" spans="1:17" ht="14.45" customHeight="1" x14ac:dyDescent="0.25">
      <c r="A421" t="s">
        <v>1938</v>
      </c>
      <c r="B421" s="2"/>
      <c r="C421" s="5"/>
      <c r="D421" t="s">
        <v>1947</v>
      </c>
      <c r="E421" s="13">
        <v>311.11</v>
      </c>
      <c r="F421" s="13"/>
      <c r="G421" s="13"/>
      <c r="H421" s="15"/>
      <c r="I421" s="13"/>
      <c r="J421" s="13"/>
      <c r="K421" s="13"/>
      <c r="L421" s="13">
        <f t="shared" si="132"/>
        <v>0</v>
      </c>
      <c r="M421" s="12">
        <v>1</v>
      </c>
      <c r="N421" t="s">
        <v>785</v>
      </c>
      <c r="O421" t="s">
        <v>786</v>
      </c>
      <c r="P421" s="1">
        <v>42228</v>
      </c>
      <c r="Q421" t="s">
        <v>787</v>
      </c>
    </row>
    <row r="422" spans="1:17" ht="14.45" customHeight="1" x14ac:dyDescent="0.25">
      <c r="A422" t="s">
        <v>1938</v>
      </c>
      <c r="B422" s="2"/>
      <c r="C422" s="5"/>
      <c r="D422" t="s">
        <v>1923</v>
      </c>
      <c r="E422" s="13">
        <v>318.25</v>
      </c>
      <c r="F422" s="13"/>
      <c r="G422" s="13"/>
      <c r="H422" s="15"/>
      <c r="I422" s="13"/>
      <c r="J422" s="13"/>
      <c r="K422" s="13"/>
      <c r="L422" s="13">
        <f t="shared" si="132"/>
        <v>0</v>
      </c>
      <c r="M422" s="12">
        <v>1</v>
      </c>
      <c r="N422" t="s">
        <v>223</v>
      </c>
      <c r="O422" t="s">
        <v>224</v>
      </c>
      <c r="P422" s="1">
        <v>42228</v>
      </c>
      <c r="Q422" t="s">
        <v>225</v>
      </c>
    </row>
    <row r="423" spans="1:17" ht="14.45" customHeight="1" x14ac:dyDescent="0.25">
      <c r="A423" t="s">
        <v>1938</v>
      </c>
      <c r="B423" s="2"/>
      <c r="C423" s="5"/>
      <c r="D423" t="s">
        <v>1947</v>
      </c>
      <c r="E423" s="13">
        <v>323.04000000000002</v>
      </c>
      <c r="F423" s="13"/>
      <c r="G423" s="13"/>
      <c r="H423" s="15"/>
      <c r="I423" s="13"/>
      <c r="J423" s="13"/>
      <c r="K423" s="13"/>
      <c r="L423" s="13">
        <f t="shared" si="132"/>
        <v>0</v>
      </c>
      <c r="M423" s="12">
        <v>1</v>
      </c>
      <c r="N423" t="s">
        <v>788</v>
      </c>
      <c r="O423" t="s">
        <v>789</v>
      </c>
      <c r="P423" s="1">
        <v>42228</v>
      </c>
      <c r="Q423" t="s">
        <v>790</v>
      </c>
    </row>
    <row r="424" spans="1:17" ht="14.45" customHeight="1" x14ac:dyDescent="0.25">
      <c r="A424" t="s">
        <v>1938</v>
      </c>
      <c r="B424" s="2"/>
      <c r="C424" s="5"/>
      <c r="D424" t="s">
        <v>1923</v>
      </c>
      <c r="E424" s="13">
        <v>328.86</v>
      </c>
      <c r="F424" s="13"/>
      <c r="G424" s="13"/>
      <c r="H424" s="15"/>
      <c r="I424" s="13"/>
      <c r="J424" s="13"/>
      <c r="K424" s="13"/>
      <c r="L424" s="13">
        <f t="shared" si="132"/>
        <v>0</v>
      </c>
      <c r="M424" s="12">
        <v>1</v>
      </c>
      <c r="N424" t="s">
        <v>226</v>
      </c>
      <c r="O424" t="s">
        <v>227</v>
      </c>
      <c r="P424" s="1">
        <v>42228</v>
      </c>
      <c r="Q424" t="s">
        <v>228</v>
      </c>
    </row>
    <row r="425" spans="1:17" ht="14.45" customHeight="1" x14ac:dyDescent="0.25">
      <c r="A425" t="s">
        <v>1938</v>
      </c>
      <c r="B425" s="2"/>
      <c r="C425" s="5"/>
      <c r="D425" t="s">
        <v>1947</v>
      </c>
      <c r="E425" s="13">
        <v>333.97</v>
      </c>
      <c r="F425" s="13"/>
      <c r="G425" s="13"/>
      <c r="H425" s="15"/>
      <c r="I425" s="13"/>
      <c r="J425" s="13"/>
      <c r="K425" s="13"/>
      <c r="L425" s="13">
        <f t="shared" si="132"/>
        <v>0</v>
      </c>
      <c r="M425" s="12">
        <v>1</v>
      </c>
      <c r="N425" t="s">
        <v>791</v>
      </c>
      <c r="O425" t="s">
        <v>792</v>
      </c>
      <c r="P425" s="1">
        <v>42228</v>
      </c>
      <c r="Q425" t="s">
        <v>793</v>
      </c>
    </row>
    <row r="426" spans="1:17" ht="14.45" customHeight="1" x14ac:dyDescent="0.25">
      <c r="A426" t="s">
        <v>1938</v>
      </c>
      <c r="B426" s="2"/>
      <c r="C426" s="5"/>
      <c r="D426" t="s">
        <v>1947</v>
      </c>
      <c r="E426" s="13">
        <v>343.86</v>
      </c>
      <c r="F426" s="13"/>
      <c r="G426" s="13"/>
      <c r="H426" s="15"/>
      <c r="I426" s="13"/>
      <c r="J426" s="13"/>
      <c r="K426" s="13"/>
      <c r="L426" s="13">
        <f t="shared" si="132"/>
        <v>0</v>
      </c>
      <c r="M426" s="12">
        <v>1</v>
      </c>
      <c r="N426" t="s">
        <v>794</v>
      </c>
      <c r="O426" t="s">
        <v>795</v>
      </c>
      <c r="P426" s="1">
        <v>42228</v>
      </c>
      <c r="Q426" t="s">
        <v>796</v>
      </c>
    </row>
    <row r="427" spans="1:17" ht="14.45" customHeight="1" x14ac:dyDescent="0.25">
      <c r="A427" t="s">
        <v>1938</v>
      </c>
      <c r="B427" s="2"/>
      <c r="C427" s="5"/>
      <c r="D427" t="s">
        <v>1947</v>
      </c>
      <c r="E427" s="13">
        <v>356.45</v>
      </c>
      <c r="F427" s="13"/>
      <c r="G427" s="13"/>
      <c r="H427" s="15"/>
      <c r="I427" s="13"/>
      <c r="J427" s="13"/>
      <c r="K427" s="13"/>
      <c r="L427" s="13">
        <f t="shared" si="132"/>
        <v>0</v>
      </c>
      <c r="M427" s="12">
        <v>1</v>
      </c>
      <c r="N427" t="s">
        <v>797</v>
      </c>
      <c r="O427" t="s">
        <v>798</v>
      </c>
      <c r="P427" s="1">
        <v>42228</v>
      </c>
      <c r="Q427" t="s">
        <v>799</v>
      </c>
    </row>
    <row r="428" spans="1:17" ht="14.45" customHeight="1" x14ac:dyDescent="0.25">
      <c r="A428" t="s">
        <v>1938</v>
      </c>
      <c r="B428" s="2"/>
      <c r="C428" s="5"/>
      <c r="D428" t="s">
        <v>1947</v>
      </c>
      <c r="E428" s="13">
        <v>367.09</v>
      </c>
      <c r="F428" s="13"/>
      <c r="G428" s="13"/>
      <c r="H428" s="15"/>
      <c r="I428" s="13"/>
      <c r="J428" s="13"/>
      <c r="K428" s="13"/>
      <c r="L428" s="13">
        <f t="shared" si="132"/>
        <v>0</v>
      </c>
      <c r="M428" s="12">
        <v>1</v>
      </c>
      <c r="N428" t="s">
        <v>800</v>
      </c>
      <c r="O428" t="s">
        <v>801</v>
      </c>
      <c r="P428" s="1">
        <v>42228</v>
      </c>
      <c r="Q428" t="s">
        <v>802</v>
      </c>
    </row>
    <row r="429" spans="1:17" ht="14.45" customHeight="1" x14ac:dyDescent="0.25">
      <c r="A429" t="s">
        <v>1938</v>
      </c>
      <c r="B429" s="2"/>
      <c r="C429" s="5"/>
      <c r="D429" t="s">
        <v>1947</v>
      </c>
      <c r="E429" s="13">
        <v>376.97</v>
      </c>
      <c r="F429" s="13"/>
      <c r="G429" s="13"/>
      <c r="H429" s="15"/>
      <c r="I429" s="13"/>
      <c r="J429" s="13"/>
      <c r="K429" s="13"/>
      <c r="L429" s="13">
        <f t="shared" si="132"/>
        <v>0</v>
      </c>
      <c r="M429" s="12">
        <v>1</v>
      </c>
      <c r="N429" t="s">
        <v>803</v>
      </c>
      <c r="O429" t="s">
        <v>804</v>
      </c>
      <c r="P429" s="1">
        <v>42228</v>
      </c>
      <c r="Q429" t="s">
        <v>805</v>
      </c>
    </row>
    <row r="430" spans="1:17" ht="14.45" customHeight="1" x14ac:dyDescent="0.25">
      <c r="A430" t="s">
        <v>1938</v>
      </c>
      <c r="B430" s="2"/>
      <c r="C430" s="5"/>
      <c r="D430" t="s">
        <v>1947</v>
      </c>
      <c r="E430" s="13">
        <v>385.73</v>
      </c>
      <c r="F430" s="13"/>
      <c r="G430" s="13"/>
      <c r="H430" s="15"/>
      <c r="I430" s="13"/>
      <c r="J430" s="13"/>
      <c r="K430" s="13"/>
      <c r="L430" s="13">
        <f t="shared" si="132"/>
        <v>0</v>
      </c>
      <c r="M430" s="12">
        <v>1</v>
      </c>
      <c r="N430" t="s">
        <v>806</v>
      </c>
      <c r="O430" t="s">
        <v>807</v>
      </c>
      <c r="P430" s="1">
        <v>42228</v>
      </c>
      <c r="Q430" t="s">
        <v>808</v>
      </c>
    </row>
    <row r="431" spans="1:17" ht="14.45" customHeight="1" x14ac:dyDescent="0.25">
      <c r="A431" t="s">
        <v>1938</v>
      </c>
      <c r="B431" s="2"/>
      <c r="C431" s="5"/>
      <c r="D431" t="s">
        <v>1947</v>
      </c>
      <c r="E431" s="13">
        <v>397.83</v>
      </c>
      <c r="F431" s="13"/>
      <c r="G431" s="13"/>
      <c r="H431" s="15"/>
      <c r="I431" s="13"/>
      <c r="J431" s="13"/>
      <c r="K431" s="13"/>
      <c r="L431" s="13">
        <f t="shared" si="132"/>
        <v>0</v>
      </c>
      <c r="M431" s="12">
        <v>1</v>
      </c>
      <c r="N431" t="s">
        <v>809</v>
      </c>
      <c r="O431" t="s">
        <v>810</v>
      </c>
      <c r="P431" s="1">
        <v>42228</v>
      </c>
      <c r="Q431" t="s">
        <v>811</v>
      </c>
    </row>
    <row r="432" spans="1:17" ht="14.45" customHeight="1" x14ac:dyDescent="0.25">
      <c r="A432" t="s">
        <v>1938</v>
      </c>
      <c r="B432" s="2"/>
      <c r="C432" s="5"/>
      <c r="D432" t="s">
        <v>1947</v>
      </c>
      <c r="E432" s="13">
        <v>407.94</v>
      </c>
      <c r="F432" s="13"/>
      <c r="G432" s="13"/>
      <c r="H432" s="15"/>
      <c r="I432" s="13"/>
      <c r="J432" s="13"/>
      <c r="K432" s="13"/>
      <c r="L432" s="13">
        <f t="shared" si="132"/>
        <v>0</v>
      </c>
      <c r="M432" s="12">
        <v>1</v>
      </c>
      <c r="N432" t="s">
        <v>812</v>
      </c>
      <c r="O432" t="s">
        <v>813</v>
      </c>
      <c r="P432" s="1">
        <v>42228</v>
      </c>
      <c r="Q432" t="s">
        <v>814</v>
      </c>
    </row>
    <row r="433" spans="1:17" ht="14.45" customHeight="1" x14ac:dyDescent="0.25">
      <c r="B433" s="2"/>
      <c r="E433" s="13"/>
      <c r="F433" s="13"/>
      <c r="G433" s="13"/>
      <c r="H433" s="15"/>
      <c r="I433" s="13"/>
      <c r="J433" s="13"/>
      <c r="K433" s="13"/>
      <c r="L433" s="13">
        <f t="shared" si="132"/>
        <v>0</v>
      </c>
      <c r="P433" s="1"/>
    </row>
    <row r="434" spans="1:17" ht="14.45" customHeight="1" x14ac:dyDescent="0.25">
      <c r="A434" t="s">
        <v>1939</v>
      </c>
      <c r="B434" s="2"/>
      <c r="D434" t="s">
        <v>1959</v>
      </c>
      <c r="E434" s="13">
        <v>0</v>
      </c>
      <c r="F434" s="13">
        <v>369.75</v>
      </c>
      <c r="G434" s="13">
        <f t="shared" si="133"/>
        <v>369.75</v>
      </c>
      <c r="H434" s="15">
        <v>2.9</v>
      </c>
      <c r="I434" s="13"/>
      <c r="J434" s="13"/>
      <c r="K434" s="13"/>
      <c r="L434" s="13">
        <f t="shared" si="132"/>
        <v>0</v>
      </c>
      <c r="M434" s="12" t="s">
        <v>1998</v>
      </c>
      <c r="N434" t="s">
        <v>1308</v>
      </c>
      <c r="O434" t="s">
        <v>1309</v>
      </c>
      <c r="P434" s="1">
        <v>42228</v>
      </c>
      <c r="Q434" t="s">
        <v>1310</v>
      </c>
    </row>
    <row r="435" spans="1:17" x14ac:dyDescent="0.25">
      <c r="A435" t="s">
        <v>1939</v>
      </c>
      <c r="B435" s="2">
        <v>4</v>
      </c>
      <c r="C435" s="9"/>
      <c r="D435" t="s">
        <v>1964</v>
      </c>
      <c r="E435" s="13">
        <v>0</v>
      </c>
      <c r="F435" s="13">
        <v>131.72</v>
      </c>
      <c r="G435" s="13">
        <f t="shared" si="133"/>
        <v>131.72</v>
      </c>
      <c r="H435" s="15">
        <v>2.9</v>
      </c>
      <c r="I435" s="13">
        <f>SUM(H435*G435)</f>
        <v>381.988</v>
      </c>
      <c r="J435" s="15">
        <f t="shared" ref="J435" si="138">SUM(I435*60)/1000</f>
        <v>22.919280000000001</v>
      </c>
      <c r="K435" s="13">
        <v>2000</v>
      </c>
      <c r="L435" s="13">
        <f>SUM(J435*K435)</f>
        <v>45838.559999999998</v>
      </c>
      <c r="M435" s="21"/>
      <c r="N435" t="s">
        <v>1308</v>
      </c>
      <c r="O435" t="s">
        <v>1309</v>
      </c>
      <c r="P435" s="1">
        <v>42228</v>
      </c>
      <c r="Q435" t="s">
        <v>1600</v>
      </c>
    </row>
    <row r="436" spans="1:17" ht="14.45" customHeight="1" x14ac:dyDescent="0.25">
      <c r="A436" t="s">
        <v>1939</v>
      </c>
      <c r="B436" s="2"/>
      <c r="C436" s="9"/>
      <c r="D436" t="s">
        <v>1947</v>
      </c>
      <c r="E436" s="13">
        <v>80.12</v>
      </c>
      <c r="F436" s="13"/>
      <c r="G436" s="13"/>
      <c r="H436" s="15"/>
      <c r="I436" s="13"/>
      <c r="J436" s="13"/>
      <c r="K436" s="13"/>
      <c r="L436" s="13">
        <f t="shared" si="132"/>
        <v>0</v>
      </c>
      <c r="M436" s="12">
        <v>1</v>
      </c>
      <c r="N436" t="s">
        <v>815</v>
      </c>
      <c r="O436" t="s">
        <v>816</v>
      </c>
      <c r="P436" s="1">
        <v>42228</v>
      </c>
      <c r="Q436" t="s">
        <v>817</v>
      </c>
    </row>
    <row r="437" spans="1:17" x14ac:dyDescent="0.25">
      <c r="A437" t="s">
        <v>1939</v>
      </c>
      <c r="B437" s="2">
        <v>2</v>
      </c>
      <c r="C437" s="5"/>
      <c r="D437" t="s">
        <v>1965</v>
      </c>
      <c r="E437" s="13">
        <v>131.72</v>
      </c>
      <c r="F437" s="13">
        <v>159.13999999999999</v>
      </c>
      <c r="G437" s="13">
        <f t="shared" si="133"/>
        <v>27.419999999999987</v>
      </c>
      <c r="H437" s="15">
        <v>2.9</v>
      </c>
      <c r="I437" s="13">
        <f>SUM(H437*G437)</f>
        <v>79.517999999999958</v>
      </c>
      <c r="J437" s="15">
        <f t="shared" ref="J437" si="139">SUM(I437*60)/1000</f>
        <v>4.7710799999999969</v>
      </c>
      <c r="K437" s="13">
        <v>2500</v>
      </c>
      <c r="L437" s="13">
        <f>SUM(J437*K437)</f>
        <v>11927.699999999992</v>
      </c>
      <c r="M437" s="21"/>
      <c r="N437" t="s">
        <v>1781</v>
      </c>
      <c r="O437" t="s">
        <v>1782</v>
      </c>
      <c r="P437" s="1">
        <v>42228</v>
      </c>
      <c r="Q437" t="s">
        <v>1783</v>
      </c>
    </row>
    <row r="438" spans="1:17" ht="14.45" customHeight="1" x14ac:dyDescent="0.25">
      <c r="A438" t="s">
        <v>1939</v>
      </c>
      <c r="B438" s="2"/>
      <c r="C438" s="5"/>
      <c r="D438" t="s">
        <v>1923</v>
      </c>
      <c r="E438" s="13">
        <v>132.9</v>
      </c>
      <c r="F438" s="13"/>
      <c r="G438" s="13"/>
      <c r="H438" s="15"/>
      <c r="I438" s="13"/>
      <c r="J438" s="13"/>
      <c r="K438" s="13"/>
      <c r="L438" s="13">
        <f t="shared" si="132"/>
        <v>0</v>
      </c>
      <c r="M438" s="12">
        <v>1</v>
      </c>
      <c r="N438" t="s">
        <v>229</v>
      </c>
      <c r="O438" t="s">
        <v>230</v>
      </c>
      <c r="P438" s="1">
        <v>42228</v>
      </c>
      <c r="Q438" t="s">
        <v>231</v>
      </c>
    </row>
    <row r="439" spans="1:17" ht="14.45" customHeight="1" x14ac:dyDescent="0.25">
      <c r="A439" t="s">
        <v>1939</v>
      </c>
      <c r="B439" s="2"/>
      <c r="C439" s="5"/>
      <c r="D439" t="s">
        <v>1923</v>
      </c>
      <c r="E439" s="13">
        <v>143.78</v>
      </c>
      <c r="F439" s="13"/>
      <c r="G439" s="13"/>
      <c r="H439" s="15"/>
      <c r="I439" s="13"/>
      <c r="J439" s="13"/>
      <c r="K439" s="13"/>
      <c r="L439" s="13">
        <f t="shared" si="132"/>
        <v>0</v>
      </c>
      <c r="M439" s="12">
        <v>1</v>
      </c>
      <c r="N439" t="s">
        <v>232</v>
      </c>
      <c r="O439" t="s">
        <v>233</v>
      </c>
      <c r="P439" s="1">
        <v>42228</v>
      </c>
      <c r="Q439" t="s">
        <v>234</v>
      </c>
    </row>
    <row r="440" spans="1:17" ht="14.45" customHeight="1" x14ac:dyDescent="0.25">
      <c r="A440" t="s">
        <v>1939</v>
      </c>
      <c r="B440" s="2"/>
      <c r="C440" s="5"/>
      <c r="D440" t="s">
        <v>1923</v>
      </c>
      <c r="E440" s="13">
        <v>152.19</v>
      </c>
      <c r="F440" s="13"/>
      <c r="G440" s="13"/>
      <c r="H440" s="15"/>
      <c r="I440" s="13"/>
      <c r="J440" s="13"/>
      <c r="K440" s="13"/>
      <c r="L440" s="13">
        <f t="shared" si="132"/>
        <v>0</v>
      </c>
      <c r="M440" s="12">
        <v>1</v>
      </c>
      <c r="N440" t="s">
        <v>235</v>
      </c>
      <c r="O440" t="s">
        <v>236</v>
      </c>
      <c r="P440" s="1">
        <v>42228</v>
      </c>
      <c r="Q440" t="s">
        <v>237</v>
      </c>
    </row>
    <row r="441" spans="1:17" x14ac:dyDescent="0.25">
      <c r="A441" t="s">
        <v>1939</v>
      </c>
      <c r="B441" s="2">
        <v>4</v>
      </c>
      <c r="C441" s="9"/>
      <c r="D441" t="s">
        <v>1964</v>
      </c>
      <c r="E441" s="13">
        <v>159.13999999999999</v>
      </c>
      <c r="F441" s="13">
        <v>369.75</v>
      </c>
      <c r="G441" s="13">
        <f t="shared" si="133"/>
        <v>210.61</v>
      </c>
      <c r="H441" s="15">
        <v>2.9</v>
      </c>
      <c r="I441" s="13">
        <f>SUM(H441*G441)</f>
        <v>610.76900000000001</v>
      </c>
      <c r="J441" s="15">
        <f t="shared" ref="J441" si="140">SUM(I441*60)/1000</f>
        <v>36.646140000000003</v>
      </c>
      <c r="K441" s="13">
        <v>2000</v>
      </c>
      <c r="L441" s="13">
        <f>SUM(J441*K441)</f>
        <v>73292.28</v>
      </c>
      <c r="M441" s="21"/>
      <c r="N441" t="s">
        <v>1601</v>
      </c>
      <c r="O441" t="s">
        <v>1602</v>
      </c>
      <c r="P441" s="1">
        <v>42228</v>
      </c>
      <c r="Q441" t="s">
        <v>1603</v>
      </c>
    </row>
    <row r="442" spans="1:17" ht="14.45" customHeight="1" x14ac:dyDescent="0.25">
      <c r="A442" t="s">
        <v>1939</v>
      </c>
      <c r="B442" s="2"/>
      <c r="C442" s="9"/>
      <c r="D442" t="s">
        <v>2000</v>
      </c>
      <c r="E442" s="13">
        <v>350.87</v>
      </c>
      <c r="F442" s="13"/>
      <c r="G442" s="13"/>
      <c r="H442" s="15">
        <v>2.9</v>
      </c>
      <c r="I442" s="13"/>
      <c r="J442" s="13"/>
      <c r="K442" s="13"/>
      <c r="L442" s="13">
        <f t="shared" si="132"/>
        <v>0</v>
      </c>
      <c r="M442" s="12" t="s">
        <v>1167</v>
      </c>
      <c r="N442" t="s">
        <v>1168</v>
      </c>
      <c r="O442" t="s">
        <v>1169</v>
      </c>
      <c r="P442" s="1">
        <v>42228</v>
      </c>
      <c r="Q442" t="s">
        <v>1170</v>
      </c>
    </row>
    <row r="443" spans="1:17" ht="14.45" customHeight="1" x14ac:dyDescent="0.25">
      <c r="B443" s="2"/>
      <c r="E443" s="13"/>
      <c r="F443" s="13"/>
      <c r="G443" s="13"/>
      <c r="H443" s="15"/>
      <c r="I443" s="13"/>
      <c r="J443" s="13"/>
      <c r="K443" s="13"/>
      <c r="L443" s="13">
        <f t="shared" si="132"/>
        <v>0</v>
      </c>
      <c r="P443" s="1"/>
    </row>
    <row r="444" spans="1:17" ht="14.45" customHeight="1" x14ac:dyDescent="0.25">
      <c r="A444" t="s">
        <v>1940</v>
      </c>
      <c r="B444" s="2"/>
      <c r="D444" t="s">
        <v>1959</v>
      </c>
      <c r="E444" s="13">
        <v>0</v>
      </c>
      <c r="F444" s="13">
        <v>260.67</v>
      </c>
      <c r="G444" s="13">
        <f>SUM(F444-E444)</f>
        <v>260.67</v>
      </c>
      <c r="H444" s="15">
        <v>2.9</v>
      </c>
      <c r="I444" s="13"/>
      <c r="J444" s="13"/>
      <c r="K444" s="13"/>
      <c r="L444" s="13">
        <f t="shared" si="132"/>
        <v>0</v>
      </c>
      <c r="M444" s="12" t="s">
        <v>1999</v>
      </c>
      <c r="N444" t="s">
        <v>1171</v>
      </c>
      <c r="O444" t="s">
        <v>1172</v>
      </c>
      <c r="P444" s="1">
        <v>42228</v>
      </c>
      <c r="Q444" t="s">
        <v>1311</v>
      </c>
    </row>
    <row r="445" spans="1:17" ht="14.45" customHeight="1" x14ac:dyDescent="0.25">
      <c r="A445" t="s">
        <v>1940</v>
      </c>
      <c r="B445" s="2"/>
      <c r="D445" t="s">
        <v>2000</v>
      </c>
      <c r="E445" s="13">
        <v>0</v>
      </c>
      <c r="F445" s="13"/>
      <c r="G445" s="13"/>
      <c r="H445" s="15">
        <v>2.9</v>
      </c>
      <c r="I445" s="13"/>
      <c r="J445" s="13"/>
      <c r="K445" s="13"/>
      <c r="L445" s="13">
        <f t="shared" si="132"/>
        <v>0</v>
      </c>
      <c r="M445" s="12" t="s">
        <v>1167</v>
      </c>
      <c r="N445" t="s">
        <v>1171</v>
      </c>
      <c r="O445" t="s">
        <v>1172</v>
      </c>
      <c r="P445" s="1">
        <v>42228</v>
      </c>
      <c r="Q445" t="s">
        <v>1173</v>
      </c>
    </row>
    <row r="446" spans="1:17" x14ac:dyDescent="0.25">
      <c r="A446" t="s">
        <v>1940</v>
      </c>
      <c r="B446" s="2">
        <v>2</v>
      </c>
      <c r="C446" s="5"/>
      <c r="D446" t="s">
        <v>1965</v>
      </c>
      <c r="E446" s="13">
        <v>0</v>
      </c>
      <c r="F446" s="13">
        <v>58.61</v>
      </c>
      <c r="G446" s="13">
        <f t="shared" ref="G446:G507" si="141">SUM(F446-E446)</f>
        <v>58.61</v>
      </c>
      <c r="H446" s="15">
        <v>2.9</v>
      </c>
      <c r="I446" s="13">
        <f>SUM(H446*G446)</f>
        <v>169.96899999999999</v>
      </c>
      <c r="J446" s="15">
        <f t="shared" ref="J446" si="142">SUM(I446*60)/1000</f>
        <v>10.198139999999999</v>
      </c>
      <c r="K446" s="13">
        <v>2500</v>
      </c>
      <c r="L446" s="13">
        <f>SUM(J446*K446)</f>
        <v>25495.349999999995</v>
      </c>
      <c r="M446" s="21"/>
      <c r="N446" t="s">
        <v>1171</v>
      </c>
      <c r="O446" t="s">
        <v>1172</v>
      </c>
      <c r="P446" s="1">
        <v>42228</v>
      </c>
      <c r="Q446" t="s">
        <v>1784</v>
      </c>
    </row>
    <row r="447" spans="1:17" ht="14.45" customHeight="1" x14ac:dyDescent="0.25">
      <c r="A447" t="s">
        <v>1940</v>
      </c>
      <c r="B447" s="2"/>
      <c r="C447" s="5"/>
      <c r="D447" t="s">
        <v>1947</v>
      </c>
      <c r="E447" s="13">
        <v>10.029999999999999</v>
      </c>
      <c r="F447" s="13"/>
      <c r="G447" s="13"/>
      <c r="H447" s="15"/>
      <c r="I447" s="13"/>
      <c r="J447" s="13"/>
      <c r="K447" s="13"/>
      <c r="L447" s="13">
        <f t="shared" si="132"/>
        <v>0</v>
      </c>
      <c r="M447" s="12">
        <v>2</v>
      </c>
      <c r="N447" t="s">
        <v>617</v>
      </c>
      <c r="O447" t="s">
        <v>818</v>
      </c>
      <c r="P447" s="1">
        <v>42228</v>
      </c>
      <c r="Q447" t="s">
        <v>819</v>
      </c>
    </row>
    <row r="448" spans="1:17" ht="14.45" customHeight="1" x14ac:dyDescent="0.25">
      <c r="A448" t="s">
        <v>1940</v>
      </c>
      <c r="B448" s="2"/>
      <c r="C448" s="5"/>
      <c r="D448" t="s">
        <v>1923</v>
      </c>
      <c r="E448" s="13">
        <v>15.06</v>
      </c>
      <c r="F448" s="13"/>
      <c r="G448" s="13"/>
      <c r="H448" s="15"/>
      <c r="I448" s="13"/>
      <c r="J448" s="13"/>
      <c r="K448" s="13"/>
      <c r="L448" s="13">
        <f t="shared" si="132"/>
        <v>0</v>
      </c>
      <c r="M448" s="12">
        <v>2</v>
      </c>
      <c r="N448" t="s">
        <v>238</v>
      </c>
      <c r="O448" t="s">
        <v>239</v>
      </c>
      <c r="P448" s="1">
        <v>42228</v>
      </c>
      <c r="Q448" t="s">
        <v>240</v>
      </c>
    </row>
    <row r="449" spans="1:17" ht="14.45" customHeight="1" x14ac:dyDescent="0.25">
      <c r="A449" t="s">
        <v>1940</v>
      </c>
      <c r="B449" s="2"/>
      <c r="C449" s="5"/>
      <c r="D449" t="s">
        <v>1947</v>
      </c>
      <c r="E449" s="13">
        <v>36.03</v>
      </c>
      <c r="F449" s="13"/>
      <c r="G449" s="13"/>
      <c r="H449" s="15"/>
      <c r="I449" s="13"/>
      <c r="J449" s="13"/>
      <c r="K449" s="13"/>
      <c r="L449" s="13">
        <f t="shared" si="132"/>
        <v>0</v>
      </c>
      <c r="M449" s="12">
        <v>1</v>
      </c>
      <c r="N449" t="s">
        <v>820</v>
      </c>
      <c r="O449" t="s">
        <v>821</v>
      </c>
      <c r="P449" s="1">
        <v>42228</v>
      </c>
      <c r="Q449" t="s">
        <v>822</v>
      </c>
    </row>
    <row r="450" spans="1:17" ht="14.45" customHeight="1" x14ac:dyDescent="0.25">
      <c r="A450" t="s">
        <v>1940</v>
      </c>
      <c r="B450" s="2"/>
      <c r="C450" s="5"/>
      <c r="D450" t="s">
        <v>1923</v>
      </c>
      <c r="E450" s="13">
        <v>45.09</v>
      </c>
      <c r="F450" s="13"/>
      <c r="G450" s="13"/>
      <c r="H450" s="15"/>
      <c r="I450" s="13"/>
      <c r="J450" s="13"/>
      <c r="K450" s="13"/>
      <c r="L450" s="13">
        <f t="shared" si="132"/>
        <v>0</v>
      </c>
      <c r="M450" s="12">
        <v>1</v>
      </c>
      <c r="N450" t="s">
        <v>241</v>
      </c>
      <c r="O450" t="s">
        <v>242</v>
      </c>
      <c r="P450" s="1">
        <v>42228</v>
      </c>
      <c r="Q450" t="s">
        <v>243</v>
      </c>
    </row>
    <row r="451" spans="1:17" ht="14.45" customHeight="1" x14ac:dyDescent="0.25">
      <c r="A451" t="s">
        <v>1940</v>
      </c>
      <c r="B451" s="2"/>
      <c r="C451" s="6"/>
      <c r="D451" t="s">
        <v>1923</v>
      </c>
      <c r="E451" s="13">
        <v>58.61</v>
      </c>
      <c r="F451" s="13"/>
      <c r="G451" s="13"/>
      <c r="H451" s="15"/>
      <c r="I451" s="13"/>
      <c r="J451" s="13"/>
      <c r="K451" s="13"/>
      <c r="L451" s="13">
        <f t="shared" ref="L451:L513" si="143">SUM(G451*K451)</f>
        <v>0</v>
      </c>
      <c r="M451" s="12">
        <v>3</v>
      </c>
      <c r="N451" t="s">
        <v>244</v>
      </c>
      <c r="O451" t="s">
        <v>245</v>
      </c>
      <c r="P451" s="1">
        <v>42228</v>
      </c>
      <c r="Q451" t="s">
        <v>246</v>
      </c>
    </row>
    <row r="452" spans="1:17" ht="14.45" customHeight="1" x14ac:dyDescent="0.25">
      <c r="A452" t="s">
        <v>1940</v>
      </c>
      <c r="B452" s="2"/>
      <c r="C452" s="6"/>
      <c r="D452" t="s">
        <v>1947</v>
      </c>
      <c r="E452" s="13">
        <v>58.61</v>
      </c>
      <c r="F452" s="13"/>
      <c r="G452" s="13"/>
      <c r="H452" s="15"/>
      <c r="I452" s="13"/>
      <c r="J452" s="13"/>
      <c r="K452" s="13"/>
      <c r="L452" s="13">
        <f t="shared" si="143"/>
        <v>0</v>
      </c>
      <c r="M452" s="12">
        <v>3</v>
      </c>
      <c r="N452" t="s">
        <v>244</v>
      </c>
      <c r="O452" t="s">
        <v>245</v>
      </c>
      <c r="P452" s="1">
        <v>42228</v>
      </c>
      <c r="Q452" t="s">
        <v>823</v>
      </c>
    </row>
    <row r="453" spans="1:17" x14ac:dyDescent="0.25">
      <c r="A453" t="s">
        <v>1940</v>
      </c>
      <c r="B453" s="2">
        <v>1</v>
      </c>
      <c r="C453" s="6"/>
      <c r="D453" t="s">
        <v>1966</v>
      </c>
      <c r="E453" s="13">
        <v>58.61</v>
      </c>
      <c r="F453" s="13">
        <v>66.44</v>
      </c>
      <c r="G453" s="13">
        <f t="shared" si="141"/>
        <v>7.8299999999999983</v>
      </c>
      <c r="H453" s="15">
        <v>2.9</v>
      </c>
      <c r="I453" s="13">
        <f t="shared" ref="I453:I455" si="144">SUM(H453*G453)</f>
        <v>22.706999999999994</v>
      </c>
      <c r="J453" s="15">
        <f t="shared" ref="J453:J455" si="145">SUM(I453*60)/1000</f>
        <v>1.3624199999999995</v>
      </c>
      <c r="K453" s="13">
        <v>3000</v>
      </c>
      <c r="L453" s="13">
        <f t="shared" ref="L453:L455" si="146">SUM(J453*K453)</f>
        <v>4087.2599999999984</v>
      </c>
      <c r="M453" s="21"/>
      <c r="N453" t="s">
        <v>1888</v>
      </c>
      <c r="O453" t="s">
        <v>1889</v>
      </c>
      <c r="P453" s="1">
        <v>42228</v>
      </c>
      <c r="Q453" t="s">
        <v>1890</v>
      </c>
    </row>
    <row r="454" spans="1:17" x14ac:dyDescent="0.25">
      <c r="A454" t="s">
        <v>1940</v>
      </c>
      <c r="B454" s="2">
        <v>1</v>
      </c>
      <c r="C454" s="5"/>
      <c r="D454" t="s">
        <v>1965</v>
      </c>
      <c r="E454" s="13">
        <v>66.44</v>
      </c>
      <c r="F454" s="13">
        <v>73.38</v>
      </c>
      <c r="G454" s="13">
        <f t="shared" si="141"/>
        <v>6.9399999999999977</v>
      </c>
      <c r="H454" s="15">
        <v>2.9</v>
      </c>
      <c r="I454" s="13">
        <f t="shared" si="144"/>
        <v>20.125999999999994</v>
      </c>
      <c r="J454" s="15">
        <f t="shared" si="145"/>
        <v>1.2075599999999997</v>
      </c>
      <c r="K454" s="13">
        <v>2500</v>
      </c>
      <c r="L454" s="13">
        <f t="shared" si="146"/>
        <v>3018.8999999999992</v>
      </c>
      <c r="M454" s="21"/>
      <c r="N454" t="s">
        <v>1785</v>
      </c>
      <c r="O454" t="s">
        <v>1786</v>
      </c>
      <c r="P454" s="1">
        <v>42228</v>
      </c>
      <c r="Q454" t="s">
        <v>1787</v>
      </c>
    </row>
    <row r="455" spans="1:17" x14ac:dyDescent="0.25">
      <c r="A455" t="s">
        <v>1940</v>
      </c>
      <c r="B455" s="2">
        <v>1</v>
      </c>
      <c r="C455" s="6"/>
      <c r="D455" t="s">
        <v>1966</v>
      </c>
      <c r="E455" s="13">
        <v>73.38</v>
      </c>
      <c r="F455" s="13">
        <v>123.67</v>
      </c>
      <c r="G455" s="13">
        <f t="shared" si="141"/>
        <v>50.290000000000006</v>
      </c>
      <c r="H455" s="15">
        <v>2.9</v>
      </c>
      <c r="I455" s="13">
        <f t="shared" si="144"/>
        <v>145.84100000000001</v>
      </c>
      <c r="J455" s="15">
        <f t="shared" si="145"/>
        <v>8.7504600000000003</v>
      </c>
      <c r="K455" s="13">
        <v>3000</v>
      </c>
      <c r="L455" s="13">
        <f t="shared" si="146"/>
        <v>26251.38</v>
      </c>
      <c r="M455" s="21"/>
      <c r="N455" t="s">
        <v>1891</v>
      </c>
      <c r="O455" t="s">
        <v>1892</v>
      </c>
      <c r="P455" s="1">
        <v>42228</v>
      </c>
      <c r="Q455" t="s">
        <v>1893</v>
      </c>
    </row>
    <row r="456" spans="1:17" ht="14.45" customHeight="1" x14ac:dyDescent="0.25">
      <c r="A456" t="s">
        <v>1940</v>
      </c>
      <c r="B456" s="2"/>
      <c r="C456" s="6"/>
      <c r="D456" t="s">
        <v>1947</v>
      </c>
      <c r="E456" s="13">
        <v>79.95</v>
      </c>
      <c r="F456" s="13"/>
      <c r="G456" s="13"/>
      <c r="H456" s="15"/>
      <c r="I456" s="13"/>
      <c r="J456" s="13"/>
      <c r="K456" s="13"/>
      <c r="L456" s="13">
        <f t="shared" si="143"/>
        <v>0</v>
      </c>
      <c r="M456" s="12">
        <v>3</v>
      </c>
      <c r="N456" t="s">
        <v>824</v>
      </c>
      <c r="O456" t="s">
        <v>825</v>
      </c>
      <c r="P456" s="1">
        <v>42228</v>
      </c>
      <c r="Q456" t="s">
        <v>826</v>
      </c>
    </row>
    <row r="457" spans="1:17" ht="14.45" customHeight="1" x14ac:dyDescent="0.25">
      <c r="A457" t="s">
        <v>1940</v>
      </c>
      <c r="B457" s="2"/>
      <c r="C457" s="6"/>
      <c r="D457" t="s">
        <v>1923</v>
      </c>
      <c r="E457" s="13">
        <v>84.61</v>
      </c>
      <c r="F457" s="13"/>
      <c r="G457" s="13"/>
      <c r="H457" s="15"/>
      <c r="I457" s="13"/>
      <c r="J457" s="13"/>
      <c r="K457" s="13"/>
      <c r="L457" s="13">
        <f t="shared" si="143"/>
        <v>0</v>
      </c>
      <c r="M457" s="12">
        <v>3</v>
      </c>
      <c r="N457" t="s">
        <v>247</v>
      </c>
      <c r="O457" t="s">
        <v>248</v>
      </c>
      <c r="P457" s="1">
        <v>42228</v>
      </c>
      <c r="Q457" t="s">
        <v>249</v>
      </c>
    </row>
    <row r="458" spans="1:17" ht="14.45" customHeight="1" x14ac:dyDescent="0.25">
      <c r="A458" t="s">
        <v>1940</v>
      </c>
      <c r="B458" s="2"/>
      <c r="C458" s="6"/>
      <c r="D458" t="s">
        <v>1947</v>
      </c>
      <c r="E458" s="13">
        <v>90.14</v>
      </c>
      <c r="F458" s="13"/>
      <c r="G458" s="13"/>
      <c r="H458" s="15"/>
      <c r="I458" s="13"/>
      <c r="J458" s="13"/>
      <c r="K458" s="13"/>
      <c r="L458" s="13">
        <f t="shared" si="143"/>
        <v>0</v>
      </c>
      <c r="M458" s="12">
        <v>3</v>
      </c>
      <c r="N458" t="s">
        <v>827</v>
      </c>
      <c r="O458" t="s">
        <v>828</v>
      </c>
      <c r="P458" s="1">
        <v>42228</v>
      </c>
      <c r="Q458" t="s">
        <v>829</v>
      </c>
    </row>
    <row r="459" spans="1:17" ht="14.45" customHeight="1" x14ac:dyDescent="0.25">
      <c r="A459" t="s">
        <v>1940</v>
      </c>
      <c r="B459" s="2"/>
      <c r="C459" s="6"/>
      <c r="D459" t="s">
        <v>1947</v>
      </c>
      <c r="E459" s="13">
        <v>96.3</v>
      </c>
      <c r="F459" s="13"/>
      <c r="G459" s="13"/>
      <c r="H459" s="15"/>
      <c r="I459" s="13"/>
      <c r="J459" s="13"/>
      <c r="K459" s="13"/>
      <c r="L459" s="13">
        <f t="shared" si="143"/>
        <v>0</v>
      </c>
      <c r="M459" s="12">
        <v>3</v>
      </c>
      <c r="N459" t="s">
        <v>830</v>
      </c>
      <c r="O459" t="s">
        <v>831</v>
      </c>
      <c r="P459" s="1">
        <v>42228</v>
      </c>
      <c r="Q459" t="s">
        <v>832</v>
      </c>
    </row>
    <row r="460" spans="1:17" ht="14.45" customHeight="1" x14ac:dyDescent="0.25">
      <c r="A460" t="s">
        <v>1940</v>
      </c>
      <c r="B460" s="2"/>
      <c r="C460" s="6"/>
      <c r="D460" t="s">
        <v>1923</v>
      </c>
      <c r="E460" s="13">
        <v>97.18</v>
      </c>
      <c r="F460" s="13"/>
      <c r="G460" s="13"/>
      <c r="H460" s="15"/>
      <c r="I460" s="13"/>
      <c r="J460" s="13"/>
      <c r="K460" s="13"/>
      <c r="L460" s="13">
        <f t="shared" si="143"/>
        <v>0</v>
      </c>
      <c r="M460" s="12">
        <v>3</v>
      </c>
      <c r="N460" t="s">
        <v>250</v>
      </c>
      <c r="O460" t="s">
        <v>251</v>
      </c>
      <c r="P460" s="1">
        <v>42228</v>
      </c>
      <c r="Q460" t="s">
        <v>252</v>
      </c>
    </row>
    <row r="461" spans="1:17" ht="14.45" customHeight="1" x14ac:dyDescent="0.25">
      <c r="A461" t="s">
        <v>1940</v>
      </c>
      <c r="B461" s="2"/>
      <c r="C461" s="6"/>
      <c r="D461" t="s">
        <v>1947</v>
      </c>
      <c r="E461" s="13">
        <v>97.18</v>
      </c>
      <c r="F461" s="13"/>
      <c r="G461" s="13"/>
      <c r="H461" s="15"/>
      <c r="I461" s="13"/>
      <c r="J461" s="13"/>
      <c r="K461" s="13"/>
      <c r="L461" s="13">
        <f t="shared" si="143"/>
        <v>0</v>
      </c>
      <c r="M461" s="12">
        <v>3</v>
      </c>
      <c r="N461" t="s">
        <v>833</v>
      </c>
      <c r="O461" t="s">
        <v>834</v>
      </c>
      <c r="P461" s="1">
        <v>42228</v>
      </c>
      <c r="Q461" t="s">
        <v>835</v>
      </c>
    </row>
    <row r="462" spans="1:17" ht="14.45" customHeight="1" x14ac:dyDescent="0.25">
      <c r="A462" t="s">
        <v>1940</v>
      </c>
      <c r="B462" s="2"/>
      <c r="C462" s="6"/>
      <c r="D462" t="s">
        <v>1923</v>
      </c>
      <c r="E462" s="13">
        <v>99.29</v>
      </c>
      <c r="F462" s="13"/>
      <c r="G462" s="13"/>
      <c r="H462" s="15"/>
      <c r="I462" s="13"/>
      <c r="J462" s="13"/>
      <c r="K462" s="13"/>
      <c r="L462" s="13">
        <f t="shared" si="143"/>
        <v>0</v>
      </c>
      <c r="M462" s="12">
        <v>3</v>
      </c>
      <c r="N462" t="s">
        <v>253</v>
      </c>
      <c r="O462" t="s">
        <v>254</v>
      </c>
      <c r="P462" s="1">
        <v>42228</v>
      </c>
      <c r="Q462" t="s">
        <v>255</v>
      </c>
    </row>
    <row r="463" spans="1:17" ht="14.45" customHeight="1" x14ac:dyDescent="0.25">
      <c r="A463" t="s">
        <v>1940</v>
      </c>
      <c r="B463" s="2"/>
      <c r="C463" s="6"/>
      <c r="D463" t="s">
        <v>1947</v>
      </c>
      <c r="E463" s="13">
        <v>101.59</v>
      </c>
      <c r="F463" s="13"/>
      <c r="G463" s="13"/>
      <c r="H463" s="15"/>
      <c r="I463" s="13"/>
      <c r="J463" s="13"/>
      <c r="K463" s="13"/>
      <c r="L463" s="13">
        <f t="shared" si="143"/>
        <v>0</v>
      </c>
      <c r="M463" s="12">
        <v>3</v>
      </c>
      <c r="N463" t="s">
        <v>836</v>
      </c>
      <c r="O463" t="s">
        <v>837</v>
      </c>
      <c r="P463" s="1">
        <v>42228</v>
      </c>
      <c r="Q463" t="s">
        <v>838</v>
      </c>
    </row>
    <row r="464" spans="1:17" ht="14.45" customHeight="1" x14ac:dyDescent="0.25">
      <c r="A464" t="s">
        <v>1940</v>
      </c>
      <c r="B464" s="2"/>
      <c r="C464" s="6"/>
      <c r="D464" t="s">
        <v>1923</v>
      </c>
      <c r="E464" s="13">
        <v>104.05</v>
      </c>
      <c r="F464" s="13"/>
      <c r="G464" s="13"/>
      <c r="H464" s="15"/>
      <c r="I464" s="13"/>
      <c r="J464" s="13"/>
      <c r="K464" s="13"/>
      <c r="L464" s="13">
        <f t="shared" si="143"/>
        <v>0</v>
      </c>
      <c r="M464" s="12">
        <v>3</v>
      </c>
      <c r="N464" t="s">
        <v>256</v>
      </c>
      <c r="O464" t="s">
        <v>257</v>
      </c>
      <c r="P464" s="1">
        <v>42228</v>
      </c>
      <c r="Q464" t="s">
        <v>258</v>
      </c>
    </row>
    <row r="465" spans="1:17" ht="14.45" customHeight="1" x14ac:dyDescent="0.25">
      <c r="A465" t="s">
        <v>1940</v>
      </c>
      <c r="B465" s="2"/>
      <c r="C465" s="6"/>
      <c r="D465" t="s">
        <v>1947</v>
      </c>
      <c r="E465" s="13">
        <v>107.04</v>
      </c>
      <c r="F465" s="13"/>
      <c r="G465" s="13"/>
      <c r="H465" s="15"/>
      <c r="I465" s="13"/>
      <c r="J465" s="13"/>
      <c r="K465" s="13"/>
      <c r="L465" s="13">
        <f t="shared" si="143"/>
        <v>0</v>
      </c>
      <c r="M465" s="12">
        <v>3</v>
      </c>
      <c r="N465" t="s">
        <v>839</v>
      </c>
      <c r="O465" t="s">
        <v>840</v>
      </c>
      <c r="P465" s="1">
        <v>42228</v>
      </c>
      <c r="Q465" t="s">
        <v>841</v>
      </c>
    </row>
    <row r="466" spans="1:17" ht="14.45" customHeight="1" x14ac:dyDescent="0.25">
      <c r="A466" t="s">
        <v>1940</v>
      </c>
      <c r="B466" s="2"/>
      <c r="C466" s="6"/>
      <c r="D466" t="s">
        <v>1923</v>
      </c>
      <c r="E466" s="13">
        <v>109.51</v>
      </c>
      <c r="F466" s="13"/>
      <c r="G466" s="13"/>
      <c r="H466" s="15"/>
      <c r="I466" s="13"/>
      <c r="J466" s="13"/>
      <c r="K466" s="13"/>
      <c r="L466" s="13">
        <f t="shared" si="143"/>
        <v>0</v>
      </c>
      <c r="M466" s="12">
        <v>3</v>
      </c>
      <c r="N466" t="s">
        <v>259</v>
      </c>
      <c r="O466" t="s">
        <v>260</v>
      </c>
      <c r="P466" s="1">
        <v>42228</v>
      </c>
      <c r="Q466" t="s">
        <v>261</v>
      </c>
    </row>
    <row r="467" spans="1:17" ht="14.45" customHeight="1" x14ac:dyDescent="0.25">
      <c r="A467" t="s">
        <v>1940</v>
      </c>
      <c r="B467" s="2"/>
      <c r="C467" s="6"/>
      <c r="D467" t="s">
        <v>1923</v>
      </c>
      <c r="E467" s="13">
        <v>111.88</v>
      </c>
      <c r="F467" s="13"/>
      <c r="G467" s="13"/>
      <c r="H467" s="15"/>
      <c r="I467" s="13"/>
      <c r="J467" s="13"/>
      <c r="K467" s="13"/>
      <c r="L467" s="13">
        <f t="shared" si="143"/>
        <v>0</v>
      </c>
      <c r="M467" s="12">
        <v>3</v>
      </c>
      <c r="N467" t="s">
        <v>262</v>
      </c>
      <c r="O467" t="s">
        <v>263</v>
      </c>
      <c r="P467" s="1">
        <v>42228</v>
      </c>
      <c r="Q467" t="s">
        <v>264</v>
      </c>
    </row>
    <row r="468" spans="1:17" ht="14.45" customHeight="1" x14ac:dyDescent="0.25">
      <c r="A468" t="s">
        <v>1940</v>
      </c>
      <c r="B468" s="2"/>
      <c r="C468" s="6"/>
      <c r="D468" t="s">
        <v>1947</v>
      </c>
      <c r="E468" s="13">
        <v>111.88</v>
      </c>
      <c r="F468" s="13"/>
      <c r="G468" s="13"/>
      <c r="H468" s="15"/>
      <c r="I468" s="13"/>
      <c r="J468" s="13"/>
      <c r="K468" s="13"/>
      <c r="L468" s="13">
        <f t="shared" si="143"/>
        <v>0</v>
      </c>
      <c r="M468" s="12">
        <v>3</v>
      </c>
      <c r="N468" t="s">
        <v>842</v>
      </c>
      <c r="O468" t="s">
        <v>843</v>
      </c>
      <c r="P468" s="1">
        <v>42228</v>
      </c>
      <c r="Q468" t="s">
        <v>844</v>
      </c>
    </row>
    <row r="469" spans="1:17" ht="14.45" customHeight="1" x14ac:dyDescent="0.25">
      <c r="A469" t="s">
        <v>1940</v>
      </c>
      <c r="B469" s="2"/>
      <c r="C469" s="6"/>
      <c r="D469" t="s">
        <v>1947</v>
      </c>
      <c r="E469" s="13">
        <v>116.01</v>
      </c>
      <c r="F469" s="13"/>
      <c r="G469" s="13"/>
      <c r="H469" s="15"/>
      <c r="I469" s="13"/>
      <c r="J469" s="13"/>
      <c r="K469" s="13"/>
      <c r="L469" s="13">
        <f t="shared" si="143"/>
        <v>0</v>
      </c>
      <c r="M469" s="12">
        <v>3</v>
      </c>
      <c r="N469" t="s">
        <v>845</v>
      </c>
      <c r="O469" t="s">
        <v>137</v>
      </c>
      <c r="P469" s="1">
        <v>42228</v>
      </c>
      <c r="Q469" t="s">
        <v>846</v>
      </c>
    </row>
    <row r="470" spans="1:17" ht="14.45" customHeight="1" x14ac:dyDescent="0.25">
      <c r="A470" t="s">
        <v>1940</v>
      </c>
      <c r="B470" s="2"/>
      <c r="C470" s="6"/>
      <c r="D470" t="s">
        <v>1923</v>
      </c>
      <c r="E470" s="13">
        <v>119.01</v>
      </c>
      <c r="F470" s="13"/>
      <c r="G470" s="13"/>
      <c r="H470" s="15"/>
      <c r="I470" s="13"/>
      <c r="J470" s="13"/>
      <c r="K470" s="13"/>
      <c r="L470" s="13">
        <f t="shared" si="143"/>
        <v>0</v>
      </c>
      <c r="M470" s="12">
        <v>3</v>
      </c>
      <c r="N470" t="s">
        <v>265</v>
      </c>
      <c r="O470" t="s">
        <v>266</v>
      </c>
      <c r="P470" s="1">
        <v>42228</v>
      </c>
      <c r="Q470" t="s">
        <v>267</v>
      </c>
    </row>
    <row r="471" spans="1:17" x14ac:dyDescent="0.25">
      <c r="A471" t="s">
        <v>1940</v>
      </c>
      <c r="B471" s="2">
        <v>2</v>
      </c>
      <c r="C471" s="5"/>
      <c r="D471" t="s">
        <v>1965</v>
      </c>
      <c r="E471" s="13">
        <v>123.67</v>
      </c>
      <c r="F471" s="13">
        <v>133.01</v>
      </c>
      <c r="G471" s="13">
        <f t="shared" si="141"/>
        <v>9.3399999999999892</v>
      </c>
      <c r="H471" s="15">
        <v>2.9</v>
      </c>
      <c r="I471" s="13">
        <f t="shared" ref="I471:I473" si="147">SUM(H471*G471)</f>
        <v>27.085999999999967</v>
      </c>
      <c r="J471" s="15">
        <f t="shared" ref="J471:J473" si="148">SUM(I471*60)/1000</f>
        <v>1.6251599999999979</v>
      </c>
      <c r="K471" s="13">
        <v>2500</v>
      </c>
      <c r="L471" s="13">
        <f t="shared" ref="L471:L473" si="149">SUM(J471*K471)</f>
        <v>4062.8999999999946</v>
      </c>
      <c r="M471" s="21"/>
      <c r="N471" t="s">
        <v>1788</v>
      </c>
      <c r="O471" t="s">
        <v>1789</v>
      </c>
      <c r="P471" s="1">
        <v>42228</v>
      </c>
      <c r="Q471" t="s">
        <v>1790</v>
      </c>
    </row>
    <row r="472" spans="1:17" x14ac:dyDescent="0.25">
      <c r="A472" t="s">
        <v>1940</v>
      </c>
      <c r="B472" s="2">
        <v>2</v>
      </c>
      <c r="C472" s="9"/>
      <c r="D472" t="s">
        <v>1964</v>
      </c>
      <c r="E472" s="13">
        <v>133.01</v>
      </c>
      <c r="F472" s="13">
        <v>175.81</v>
      </c>
      <c r="G472" s="13">
        <f t="shared" si="141"/>
        <v>42.800000000000011</v>
      </c>
      <c r="H472" s="15">
        <v>2.9</v>
      </c>
      <c r="I472" s="13">
        <f t="shared" si="147"/>
        <v>124.12000000000003</v>
      </c>
      <c r="J472" s="15">
        <f t="shared" si="148"/>
        <v>7.4472000000000014</v>
      </c>
      <c r="K472" s="13">
        <v>2000</v>
      </c>
      <c r="L472" s="13">
        <f t="shared" si="149"/>
        <v>14894.400000000003</v>
      </c>
      <c r="M472" s="21"/>
      <c r="N472" t="s">
        <v>1604</v>
      </c>
      <c r="O472" t="s">
        <v>1605</v>
      </c>
      <c r="P472" s="1">
        <v>42228</v>
      </c>
      <c r="Q472" t="s">
        <v>1606</v>
      </c>
    </row>
    <row r="473" spans="1:17" x14ac:dyDescent="0.25">
      <c r="A473" t="s">
        <v>1940</v>
      </c>
      <c r="B473" s="2">
        <v>2</v>
      </c>
      <c r="C473" s="5"/>
      <c r="D473" t="s">
        <v>1965</v>
      </c>
      <c r="E473" s="13">
        <v>175.81</v>
      </c>
      <c r="F473" s="13">
        <v>195.22</v>
      </c>
      <c r="G473" s="13">
        <f t="shared" si="141"/>
        <v>19.409999999999997</v>
      </c>
      <c r="H473" s="15">
        <v>2.9</v>
      </c>
      <c r="I473" s="13">
        <f t="shared" si="147"/>
        <v>56.288999999999987</v>
      </c>
      <c r="J473" s="15">
        <f t="shared" si="148"/>
        <v>3.3773399999999993</v>
      </c>
      <c r="K473" s="13">
        <v>2500</v>
      </c>
      <c r="L473" s="13">
        <f t="shared" si="149"/>
        <v>8443.3499999999985</v>
      </c>
      <c r="M473" s="21"/>
      <c r="N473" t="s">
        <v>1791</v>
      </c>
      <c r="O473" t="s">
        <v>1792</v>
      </c>
      <c r="P473" s="1">
        <v>42228</v>
      </c>
      <c r="Q473" t="s">
        <v>1793</v>
      </c>
    </row>
    <row r="474" spans="1:17" ht="14.45" customHeight="1" x14ac:dyDescent="0.25">
      <c r="A474" t="s">
        <v>1940</v>
      </c>
      <c r="B474" s="2"/>
      <c r="C474" s="5"/>
      <c r="D474" t="s">
        <v>1947</v>
      </c>
      <c r="E474" s="13">
        <v>177.74</v>
      </c>
      <c r="F474" s="13"/>
      <c r="G474" s="13"/>
      <c r="H474" s="15"/>
      <c r="I474" s="13"/>
      <c r="J474" s="13"/>
      <c r="K474" s="13"/>
      <c r="L474" s="13">
        <f t="shared" si="143"/>
        <v>0</v>
      </c>
      <c r="M474" s="12">
        <v>1</v>
      </c>
      <c r="N474" t="s">
        <v>847</v>
      </c>
      <c r="O474" t="s">
        <v>848</v>
      </c>
      <c r="P474" s="1">
        <v>42228</v>
      </c>
      <c r="Q474" t="s">
        <v>849</v>
      </c>
    </row>
    <row r="475" spans="1:17" ht="14.45" customHeight="1" x14ac:dyDescent="0.25">
      <c r="A475" t="s">
        <v>1940</v>
      </c>
      <c r="B475" s="2"/>
      <c r="C475" s="5"/>
      <c r="D475" t="s">
        <v>1923</v>
      </c>
      <c r="E475" s="13">
        <v>182.57</v>
      </c>
      <c r="F475" s="13"/>
      <c r="G475" s="13"/>
      <c r="H475" s="15"/>
      <c r="I475" s="13"/>
      <c r="J475" s="13"/>
      <c r="K475" s="13"/>
      <c r="L475" s="13">
        <f t="shared" si="143"/>
        <v>0</v>
      </c>
      <c r="M475" s="12">
        <v>1</v>
      </c>
      <c r="N475" t="s">
        <v>268</v>
      </c>
      <c r="O475" t="s">
        <v>269</v>
      </c>
      <c r="P475" s="1">
        <v>42228</v>
      </c>
      <c r="Q475" t="s">
        <v>270</v>
      </c>
    </row>
    <row r="476" spans="1:17" x14ac:dyDescent="0.25">
      <c r="A476" t="s">
        <v>1940</v>
      </c>
      <c r="B476" s="2">
        <v>2</v>
      </c>
      <c r="C476" s="9"/>
      <c r="D476" t="s">
        <v>1964</v>
      </c>
      <c r="E476" s="13">
        <v>195.22</v>
      </c>
      <c r="F476" s="13">
        <v>235.81</v>
      </c>
      <c r="G476" s="13">
        <f t="shared" si="141"/>
        <v>40.590000000000003</v>
      </c>
      <c r="H476" s="15">
        <v>2.9</v>
      </c>
      <c r="I476" s="13">
        <f t="shared" ref="I476:I477" si="150">SUM(H476*G476)</f>
        <v>117.71100000000001</v>
      </c>
      <c r="J476" s="15">
        <f t="shared" ref="J476:J477" si="151">SUM(I476*60)/1000</f>
        <v>7.062660000000001</v>
      </c>
      <c r="K476" s="13">
        <v>2000</v>
      </c>
      <c r="L476" s="13">
        <f t="shared" ref="L476:L477" si="152">SUM(J476*K476)</f>
        <v>14125.320000000002</v>
      </c>
      <c r="M476" s="21"/>
      <c r="N476" t="s">
        <v>1607</v>
      </c>
      <c r="O476" t="s">
        <v>1608</v>
      </c>
      <c r="P476" s="1">
        <v>42228</v>
      </c>
      <c r="Q476" t="s">
        <v>1609</v>
      </c>
    </row>
    <row r="477" spans="1:17" x14ac:dyDescent="0.25">
      <c r="A477" t="s">
        <v>1940</v>
      </c>
      <c r="B477" s="2">
        <v>2</v>
      </c>
      <c r="C477" s="5"/>
      <c r="D477" t="s">
        <v>1965</v>
      </c>
      <c r="E477" s="13">
        <v>235.81</v>
      </c>
      <c r="F477" s="13">
        <v>260.67</v>
      </c>
      <c r="G477" s="13">
        <f t="shared" si="141"/>
        <v>24.860000000000014</v>
      </c>
      <c r="H477" s="15">
        <v>2.9</v>
      </c>
      <c r="I477" s="13">
        <f t="shared" si="150"/>
        <v>72.094000000000037</v>
      </c>
      <c r="J477" s="15">
        <f t="shared" si="151"/>
        <v>4.3256400000000017</v>
      </c>
      <c r="K477" s="13">
        <v>2500</v>
      </c>
      <c r="L477" s="13">
        <f t="shared" si="152"/>
        <v>10814.100000000004</v>
      </c>
      <c r="M477" s="21"/>
      <c r="N477" t="s">
        <v>1794</v>
      </c>
      <c r="O477" t="s">
        <v>1795</v>
      </c>
      <c r="P477" s="1">
        <v>42228</v>
      </c>
      <c r="Q477" t="s">
        <v>1796</v>
      </c>
    </row>
    <row r="478" spans="1:17" ht="14.45" customHeight="1" x14ac:dyDescent="0.25">
      <c r="A478" t="s">
        <v>1940</v>
      </c>
      <c r="B478" s="2"/>
      <c r="C478" s="5"/>
      <c r="D478" t="s">
        <v>1947</v>
      </c>
      <c r="E478" s="13">
        <v>241.87</v>
      </c>
      <c r="F478" s="13"/>
      <c r="G478" s="13"/>
      <c r="H478" s="15"/>
      <c r="I478" s="13"/>
      <c r="J478" s="13"/>
      <c r="K478" s="13"/>
      <c r="L478" s="13">
        <f t="shared" si="143"/>
        <v>0</v>
      </c>
      <c r="M478" s="12">
        <v>3</v>
      </c>
      <c r="N478" t="s">
        <v>850</v>
      </c>
      <c r="O478" t="s">
        <v>851</v>
      </c>
      <c r="P478" s="1">
        <v>42228</v>
      </c>
      <c r="Q478" t="s">
        <v>852</v>
      </c>
    </row>
    <row r="479" spans="1:17" ht="14.45" customHeight="1" x14ac:dyDescent="0.25">
      <c r="A479" t="s">
        <v>1940</v>
      </c>
      <c r="B479" s="2"/>
      <c r="C479" s="5"/>
      <c r="D479" t="s">
        <v>1923</v>
      </c>
      <c r="E479" s="13">
        <v>242.93</v>
      </c>
      <c r="F479" s="13"/>
      <c r="G479" s="13"/>
      <c r="H479" s="15"/>
      <c r="I479" s="13"/>
      <c r="J479" s="13"/>
      <c r="K479" s="13"/>
      <c r="L479" s="13">
        <f t="shared" si="143"/>
        <v>0</v>
      </c>
      <c r="M479" s="12">
        <v>2</v>
      </c>
      <c r="N479" t="s">
        <v>271</v>
      </c>
      <c r="O479" t="s">
        <v>272</v>
      </c>
      <c r="P479" s="1">
        <v>42228</v>
      </c>
      <c r="Q479" t="s">
        <v>273</v>
      </c>
    </row>
    <row r="480" spans="1:17" ht="14.45" customHeight="1" x14ac:dyDescent="0.25">
      <c r="A480" t="s">
        <v>1940</v>
      </c>
      <c r="B480" s="2"/>
      <c r="C480" s="5"/>
      <c r="D480" t="s">
        <v>1947</v>
      </c>
      <c r="E480" s="13">
        <v>242.93</v>
      </c>
      <c r="F480" s="13"/>
      <c r="G480" s="13"/>
      <c r="H480" s="15"/>
      <c r="I480" s="13"/>
      <c r="J480" s="13"/>
      <c r="K480" s="13"/>
      <c r="L480" s="13">
        <f t="shared" si="143"/>
        <v>0</v>
      </c>
      <c r="M480" s="12">
        <v>3</v>
      </c>
      <c r="N480" t="s">
        <v>271</v>
      </c>
      <c r="O480" t="s">
        <v>853</v>
      </c>
      <c r="P480" s="1">
        <v>42228</v>
      </c>
      <c r="Q480" t="s">
        <v>854</v>
      </c>
    </row>
    <row r="481" spans="1:17" ht="14.45" customHeight="1" x14ac:dyDescent="0.25">
      <c r="A481" t="s">
        <v>1940</v>
      </c>
      <c r="B481" s="2"/>
      <c r="C481" s="5"/>
      <c r="D481" t="s">
        <v>1950</v>
      </c>
      <c r="E481" s="13">
        <v>242.93</v>
      </c>
      <c r="F481" s="13"/>
      <c r="G481" s="13"/>
      <c r="H481" s="15"/>
      <c r="I481" s="13"/>
      <c r="J481" s="13"/>
      <c r="K481" s="13"/>
      <c r="L481" s="13">
        <f t="shared" si="143"/>
        <v>0</v>
      </c>
      <c r="M481" s="12" t="s">
        <v>1174</v>
      </c>
      <c r="N481" t="s">
        <v>271</v>
      </c>
      <c r="O481" t="s">
        <v>272</v>
      </c>
      <c r="P481" s="1">
        <v>42228</v>
      </c>
      <c r="Q481" t="s">
        <v>1175</v>
      </c>
    </row>
    <row r="482" spans="1:17" ht="14.45" customHeight="1" x14ac:dyDescent="0.25">
      <c r="A482" t="s">
        <v>1940</v>
      </c>
      <c r="B482" s="2"/>
      <c r="C482" s="5"/>
      <c r="D482" t="s">
        <v>1923</v>
      </c>
      <c r="E482" s="13">
        <v>248.93</v>
      </c>
      <c r="F482" s="13"/>
      <c r="G482" s="13"/>
      <c r="H482" s="15"/>
      <c r="I482" s="13"/>
      <c r="J482" s="13"/>
      <c r="K482" s="13"/>
      <c r="L482" s="13">
        <f t="shared" si="143"/>
        <v>0</v>
      </c>
      <c r="M482" s="12">
        <v>2</v>
      </c>
      <c r="N482" t="s">
        <v>274</v>
      </c>
      <c r="O482" t="s">
        <v>275</v>
      </c>
      <c r="P482" s="1">
        <v>42228</v>
      </c>
      <c r="Q482" t="s">
        <v>276</v>
      </c>
    </row>
    <row r="483" spans="1:17" ht="14.45" customHeight="1" x14ac:dyDescent="0.25">
      <c r="B483" s="2"/>
      <c r="E483" s="13"/>
      <c r="F483" s="13"/>
      <c r="G483" s="13"/>
      <c r="H483" s="15"/>
      <c r="I483" s="13"/>
      <c r="J483" s="13"/>
      <c r="K483" s="13"/>
      <c r="L483" s="13">
        <f t="shared" si="143"/>
        <v>0</v>
      </c>
      <c r="P483" s="1"/>
    </row>
    <row r="484" spans="1:17" x14ac:dyDescent="0.25">
      <c r="A484" t="s">
        <v>1941</v>
      </c>
      <c r="B484" s="2">
        <v>1</v>
      </c>
      <c r="D484" t="s">
        <v>1959</v>
      </c>
      <c r="E484" s="13">
        <v>0</v>
      </c>
      <c r="F484" s="13">
        <v>1084.6300000000001</v>
      </c>
      <c r="G484" s="13">
        <f t="shared" si="141"/>
        <v>1084.6300000000001</v>
      </c>
      <c r="H484" s="15">
        <v>2.7</v>
      </c>
      <c r="I484" s="13"/>
      <c r="J484" s="13"/>
      <c r="K484" s="13"/>
      <c r="L484" s="13">
        <f t="shared" si="143"/>
        <v>0</v>
      </c>
      <c r="M484" s="21" t="s">
        <v>1998</v>
      </c>
      <c r="N484" t="s">
        <v>1312</v>
      </c>
      <c r="O484" t="s">
        <v>1148</v>
      </c>
      <c r="P484" s="1">
        <v>42228</v>
      </c>
      <c r="Q484" t="s">
        <v>1313</v>
      </c>
    </row>
    <row r="485" spans="1:17" x14ac:dyDescent="0.25">
      <c r="A485" t="s">
        <v>1941</v>
      </c>
      <c r="B485" s="2">
        <v>4</v>
      </c>
      <c r="C485" s="9"/>
      <c r="D485" t="s">
        <v>1964</v>
      </c>
      <c r="E485" s="13">
        <v>0</v>
      </c>
      <c r="F485" s="13">
        <v>9.7200000000000006</v>
      </c>
      <c r="G485" s="13">
        <f t="shared" si="141"/>
        <v>9.7200000000000006</v>
      </c>
      <c r="H485" s="15">
        <v>2.7</v>
      </c>
      <c r="I485" s="13">
        <f t="shared" ref="I485:I486" si="153">SUM(H485*G485)</f>
        <v>26.244000000000003</v>
      </c>
      <c r="J485" s="15">
        <f t="shared" ref="J485:J486" si="154">SUM(I485*60)/1000</f>
        <v>1.57464</v>
      </c>
      <c r="K485" s="13">
        <v>2000</v>
      </c>
      <c r="L485" s="13">
        <f t="shared" ref="L485:L486" si="155">SUM(J485*K485)</f>
        <v>3149.28</v>
      </c>
      <c r="M485" s="21"/>
      <c r="N485" t="s">
        <v>1312</v>
      </c>
      <c r="O485" t="s">
        <v>1148</v>
      </c>
      <c r="P485" s="1">
        <v>42228</v>
      </c>
      <c r="Q485" t="s">
        <v>1610</v>
      </c>
    </row>
    <row r="486" spans="1:17" x14ac:dyDescent="0.25">
      <c r="A486" t="s">
        <v>1941</v>
      </c>
      <c r="B486" s="2">
        <v>2</v>
      </c>
      <c r="C486" s="5"/>
      <c r="D486" t="s">
        <v>1965</v>
      </c>
      <c r="E486" s="13">
        <v>9.7200000000000006</v>
      </c>
      <c r="F486" s="13">
        <v>42.5</v>
      </c>
      <c r="G486" s="13">
        <f t="shared" si="141"/>
        <v>32.78</v>
      </c>
      <c r="H486" s="15">
        <v>2.7</v>
      </c>
      <c r="I486" s="13">
        <f t="shared" si="153"/>
        <v>88.506000000000014</v>
      </c>
      <c r="J486" s="15">
        <f t="shared" si="154"/>
        <v>5.3103600000000002</v>
      </c>
      <c r="K486" s="13">
        <v>2500</v>
      </c>
      <c r="L486" s="13">
        <f t="shared" si="155"/>
        <v>13275.9</v>
      </c>
      <c r="M486" s="21"/>
      <c r="N486" t="s">
        <v>1797</v>
      </c>
      <c r="O486" t="s">
        <v>1798</v>
      </c>
      <c r="P486" s="1">
        <v>42228</v>
      </c>
      <c r="Q486" t="s">
        <v>1799</v>
      </c>
    </row>
    <row r="487" spans="1:17" x14ac:dyDescent="0.25">
      <c r="A487" t="s">
        <v>1941</v>
      </c>
      <c r="B487" s="2">
        <v>1</v>
      </c>
      <c r="C487" s="5"/>
      <c r="D487" t="s">
        <v>1960</v>
      </c>
      <c r="E487" s="13">
        <v>13.21</v>
      </c>
      <c r="F487" s="13">
        <v>35.51</v>
      </c>
      <c r="G487" s="13">
        <f t="shared" si="141"/>
        <v>22.299999999999997</v>
      </c>
      <c r="H487" s="15"/>
      <c r="I487" s="13"/>
      <c r="J487" s="13"/>
      <c r="K487" s="13"/>
      <c r="L487" s="13">
        <f t="shared" si="143"/>
        <v>0</v>
      </c>
      <c r="M487" s="21" t="s">
        <v>1405</v>
      </c>
      <c r="N487" t="s">
        <v>1406</v>
      </c>
      <c r="O487" t="s">
        <v>1407</v>
      </c>
      <c r="P487" s="1">
        <v>42228</v>
      </c>
      <c r="Q487" t="s">
        <v>1408</v>
      </c>
    </row>
    <row r="488" spans="1:17" x14ac:dyDescent="0.25">
      <c r="A488" t="s">
        <v>1941</v>
      </c>
      <c r="B488" s="2">
        <v>1</v>
      </c>
      <c r="C488" s="5"/>
      <c r="D488" t="s">
        <v>2001</v>
      </c>
      <c r="E488" s="13">
        <v>21.35</v>
      </c>
      <c r="F488" s="13"/>
      <c r="G488" s="13"/>
      <c r="H488" s="15"/>
      <c r="I488" s="13"/>
      <c r="J488" s="13"/>
      <c r="K488" s="13"/>
      <c r="L488" s="13">
        <f t="shared" si="143"/>
        <v>0</v>
      </c>
      <c r="M488" s="21" t="s">
        <v>1176</v>
      </c>
      <c r="N488" t="s">
        <v>1177</v>
      </c>
      <c r="O488" t="s">
        <v>1178</v>
      </c>
      <c r="P488" s="1">
        <v>42228</v>
      </c>
      <c r="Q488" t="s">
        <v>1179</v>
      </c>
    </row>
    <row r="489" spans="1:17" x14ac:dyDescent="0.25">
      <c r="A489" t="s">
        <v>1941</v>
      </c>
      <c r="B489" s="2">
        <v>1</v>
      </c>
      <c r="C489" s="5"/>
      <c r="D489" t="s">
        <v>2000</v>
      </c>
      <c r="E489" s="13">
        <v>21.35</v>
      </c>
      <c r="F489" s="13"/>
      <c r="G489" s="13"/>
      <c r="H489" s="15">
        <v>2.7</v>
      </c>
      <c r="I489" s="13"/>
      <c r="J489" s="13"/>
      <c r="K489" s="13"/>
      <c r="L489" s="13">
        <f t="shared" si="143"/>
        <v>0</v>
      </c>
      <c r="M489" s="21" t="s">
        <v>1014</v>
      </c>
      <c r="N489" t="s">
        <v>1177</v>
      </c>
      <c r="O489" t="s">
        <v>1178</v>
      </c>
      <c r="P489" s="1">
        <v>42228</v>
      </c>
      <c r="Q489" t="s">
        <v>1180</v>
      </c>
    </row>
    <row r="490" spans="1:17" x14ac:dyDescent="0.25">
      <c r="A490" t="s">
        <v>1941</v>
      </c>
      <c r="B490" s="2">
        <v>2</v>
      </c>
      <c r="C490" s="9"/>
      <c r="D490" t="s">
        <v>1964</v>
      </c>
      <c r="E490" s="13">
        <v>42.5</v>
      </c>
      <c r="F490" s="13">
        <v>61.83</v>
      </c>
      <c r="G490" s="13">
        <f t="shared" si="141"/>
        <v>19.329999999999998</v>
      </c>
      <c r="H490" s="15">
        <v>2.7</v>
      </c>
      <c r="I490" s="13">
        <f t="shared" ref="I490:I491" si="156">SUM(H490*G490)</f>
        <v>52.190999999999995</v>
      </c>
      <c r="J490" s="15">
        <f t="shared" ref="J490:J491" si="157">SUM(I490*60)/1000</f>
        <v>3.1314599999999997</v>
      </c>
      <c r="K490" s="13">
        <v>2000</v>
      </c>
      <c r="L490" s="13">
        <f t="shared" ref="L490:L491" si="158">SUM(J490*K490)</f>
        <v>6262.9199999999992</v>
      </c>
      <c r="M490" s="21"/>
      <c r="N490" t="s">
        <v>1611</v>
      </c>
      <c r="O490" t="s">
        <v>1612</v>
      </c>
      <c r="P490" s="1">
        <v>42228</v>
      </c>
      <c r="Q490" t="s">
        <v>1613</v>
      </c>
    </row>
    <row r="491" spans="1:17" x14ac:dyDescent="0.25">
      <c r="A491" t="s">
        <v>1941</v>
      </c>
      <c r="B491" s="2">
        <v>2</v>
      </c>
      <c r="C491" s="5"/>
      <c r="D491" t="s">
        <v>1965</v>
      </c>
      <c r="E491" s="13">
        <v>61.83</v>
      </c>
      <c r="F491" s="13">
        <v>105.47</v>
      </c>
      <c r="G491" s="13">
        <f t="shared" si="141"/>
        <v>43.64</v>
      </c>
      <c r="H491" s="15">
        <v>2.7</v>
      </c>
      <c r="I491" s="13">
        <f t="shared" si="156"/>
        <v>117.828</v>
      </c>
      <c r="J491" s="15">
        <f t="shared" si="157"/>
        <v>7.06968</v>
      </c>
      <c r="K491" s="13">
        <v>2500</v>
      </c>
      <c r="L491" s="13">
        <f t="shared" si="158"/>
        <v>17674.2</v>
      </c>
      <c r="M491" s="21"/>
      <c r="N491" t="s">
        <v>1800</v>
      </c>
      <c r="O491" t="s">
        <v>1801</v>
      </c>
      <c r="P491" s="1">
        <v>42228</v>
      </c>
      <c r="Q491" t="s">
        <v>1802</v>
      </c>
    </row>
    <row r="492" spans="1:17" x14ac:dyDescent="0.25">
      <c r="A492" t="s">
        <v>1941</v>
      </c>
      <c r="B492" s="2">
        <v>1</v>
      </c>
      <c r="C492" s="6"/>
      <c r="D492" t="s">
        <v>1960</v>
      </c>
      <c r="E492" s="13">
        <v>63.56</v>
      </c>
      <c r="F492" s="13">
        <v>126.42</v>
      </c>
      <c r="G492" s="13">
        <f t="shared" si="141"/>
        <v>62.86</v>
      </c>
      <c r="H492" s="15"/>
      <c r="I492" s="13"/>
      <c r="J492" s="13"/>
      <c r="K492" s="13"/>
      <c r="L492" s="13">
        <f t="shared" si="143"/>
        <v>0</v>
      </c>
      <c r="M492" s="21" t="s">
        <v>1409</v>
      </c>
      <c r="N492" t="s">
        <v>1410</v>
      </c>
      <c r="O492" t="s">
        <v>1411</v>
      </c>
      <c r="P492" s="1">
        <v>42228</v>
      </c>
      <c r="Q492" t="s">
        <v>1412</v>
      </c>
    </row>
    <row r="493" spans="1:17" x14ac:dyDescent="0.25">
      <c r="A493" t="s">
        <v>1941</v>
      </c>
      <c r="B493" s="2">
        <v>1</v>
      </c>
      <c r="C493" s="6"/>
      <c r="D493" t="s">
        <v>1966</v>
      </c>
      <c r="E493" s="13">
        <v>105.47</v>
      </c>
      <c r="F493" s="13">
        <v>126.42</v>
      </c>
      <c r="G493" s="13">
        <f t="shared" si="141"/>
        <v>20.950000000000003</v>
      </c>
      <c r="H493" s="15">
        <v>2.7</v>
      </c>
      <c r="I493" s="13">
        <f t="shared" ref="I493:I494" si="159">SUM(H493*G493)</f>
        <v>56.565000000000012</v>
      </c>
      <c r="J493" s="15">
        <f t="shared" ref="J493:J494" si="160">SUM(I493*60)/1000</f>
        <v>3.3939000000000004</v>
      </c>
      <c r="K493" s="13">
        <v>3000</v>
      </c>
      <c r="L493" s="13">
        <f t="shared" ref="L493:L494" si="161">SUM(J493*K493)</f>
        <v>10181.700000000001</v>
      </c>
      <c r="M493" s="21"/>
      <c r="N493" t="s">
        <v>1894</v>
      </c>
      <c r="O493" t="s">
        <v>1895</v>
      </c>
      <c r="P493" s="1">
        <v>42228</v>
      </c>
      <c r="Q493" t="s">
        <v>1896</v>
      </c>
    </row>
    <row r="494" spans="1:17" x14ac:dyDescent="0.25">
      <c r="A494" t="s">
        <v>1941</v>
      </c>
      <c r="B494" s="2">
        <v>1</v>
      </c>
      <c r="C494" s="9"/>
      <c r="D494" t="s">
        <v>1964</v>
      </c>
      <c r="E494" s="13">
        <v>126.42</v>
      </c>
      <c r="F494" s="13">
        <v>148.87</v>
      </c>
      <c r="G494" s="13">
        <f t="shared" si="141"/>
        <v>22.450000000000003</v>
      </c>
      <c r="H494" s="15">
        <v>2.7</v>
      </c>
      <c r="I494" s="13">
        <f t="shared" si="159"/>
        <v>60.615000000000009</v>
      </c>
      <c r="J494" s="15">
        <f t="shared" si="160"/>
        <v>3.6369000000000007</v>
      </c>
      <c r="K494" s="13">
        <v>2000</v>
      </c>
      <c r="L494" s="13">
        <f t="shared" si="161"/>
        <v>7273.8000000000011</v>
      </c>
      <c r="M494" s="21"/>
      <c r="N494" t="s">
        <v>1614</v>
      </c>
      <c r="O494" t="s">
        <v>1615</v>
      </c>
      <c r="P494" s="1">
        <v>42228</v>
      </c>
      <c r="Q494" t="s">
        <v>1616</v>
      </c>
    </row>
    <row r="495" spans="1:17" x14ac:dyDescent="0.25">
      <c r="A495" t="s">
        <v>1941</v>
      </c>
      <c r="B495" s="2">
        <v>1</v>
      </c>
      <c r="C495" s="6"/>
      <c r="D495" t="s">
        <v>1960</v>
      </c>
      <c r="E495" s="13">
        <v>148.87</v>
      </c>
      <c r="F495" s="13">
        <v>489.42</v>
      </c>
      <c r="G495" s="13">
        <f t="shared" si="141"/>
        <v>340.55</v>
      </c>
      <c r="H495" s="15"/>
      <c r="I495" s="13"/>
      <c r="J495" s="13"/>
      <c r="K495" s="13"/>
      <c r="L495" s="13">
        <f t="shared" si="143"/>
        <v>0</v>
      </c>
      <c r="M495" s="21" t="s">
        <v>1339</v>
      </c>
      <c r="N495" t="s">
        <v>1413</v>
      </c>
      <c r="O495" t="s">
        <v>1414</v>
      </c>
      <c r="P495" s="1">
        <v>42228</v>
      </c>
      <c r="Q495" t="s">
        <v>1415</v>
      </c>
    </row>
    <row r="496" spans="1:17" x14ac:dyDescent="0.25">
      <c r="A496" t="s">
        <v>1941</v>
      </c>
      <c r="B496" s="2">
        <v>1</v>
      </c>
      <c r="C496" s="6"/>
      <c r="D496" t="s">
        <v>1966</v>
      </c>
      <c r="E496" s="13">
        <v>148.87</v>
      </c>
      <c r="F496" s="13">
        <v>489.42</v>
      </c>
      <c r="G496" s="13">
        <f t="shared" si="141"/>
        <v>340.55</v>
      </c>
      <c r="H496" s="15">
        <v>2.7</v>
      </c>
      <c r="I496" s="13">
        <f>SUM(H496*G496)</f>
        <v>919.48500000000013</v>
      </c>
      <c r="J496" s="15">
        <f t="shared" ref="J496" si="162">SUM(I496*60)/1000</f>
        <v>55.169100000000007</v>
      </c>
      <c r="K496" s="13">
        <v>3000</v>
      </c>
      <c r="L496" s="13">
        <f>SUM(J496*K496)</f>
        <v>165507.30000000002</v>
      </c>
      <c r="M496" s="21"/>
      <c r="N496" t="s">
        <v>1897</v>
      </c>
      <c r="O496" t="s">
        <v>1898</v>
      </c>
      <c r="P496" s="1">
        <v>42228</v>
      </c>
      <c r="Q496" t="s">
        <v>1899</v>
      </c>
    </row>
    <row r="497" spans="1:17" x14ac:dyDescent="0.25">
      <c r="A497" t="s">
        <v>1941</v>
      </c>
      <c r="B497" s="2">
        <v>1</v>
      </c>
      <c r="C497" s="6"/>
      <c r="D497" t="s">
        <v>1963</v>
      </c>
      <c r="E497" s="13">
        <v>160</v>
      </c>
      <c r="F497" s="13">
        <v>193</v>
      </c>
      <c r="G497" s="13">
        <f t="shared" si="141"/>
        <v>33</v>
      </c>
      <c r="H497" s="15"/>
      <c r="I497" s="13"/>
      <c r="J497" s="13"/>
      <c r="K497" s="13">
        <v>300</v>
      </c>
      <c r="L497" s="13">
        <f t="shared" si="143"/>
        <v>9900</v>
      </c>
      <c r="M497" s="21" t="s">
        <v>2009</v>
      </c>
      <c r="N497" t="s">
        <v>1473</v>
      </c>
      <c r="O497" t="s">
        <v>813</v>
      </c>
      <c r="P497" s="1">
        <v>42228</v>
      </c>
      <c r="Q497" t="s">
        <v>1490</v>
      </c>
    </row>
    <row r="498" spans="1:17" x14ac:dyDescent="0.25">
      <c r="A498" t="s">
        <v>1941</v>
      </c>
      <c r="B498" s="2">
        <v>1</v>
      </c>
      <c r="C498" s="6"/>
      <c r="D498" t="s">
        <v>1963</v>
      </c>
      <c r="E498" s="13">
        <v>193</v>
      </c>
      <c r="F498" s="13">
        <v>321.5</v>
      </c>
      <c r="G498" s="13">
        <f t="shared" ref="G498" si="163">SUM(F498-E498)</f>
        <v>128.5</v>
      </c>
      <c r="H498" s="15"/>
      <c r="I498" s="13"/>
      <c r="J498" s="13"/>
      <c r="K498" s="13"/>
      <c r="L498" s="13">
        <f t="shared" si="143"/>
        <v>0</v>
      </c>
      <c r="M498" s="21"/>
      <c r="P498" s="1"/>
    </row>
    <row r="499" spans="1:17" x14ac:dyDescent="0.25">
      <c r="A499" t="s">
        <v>1941</v>
      </c>
      <c r="B499" s="2">
        <v>1</v>
      </c>
      <c r="C499" s="6"/>
      <c r="D499" t="s">
        <v>2001</v>
      </c>
      <c r="E499" s="13">
        <v>189.59</v>
      </c>
      <c r="F499" s="13"/>
      <c r="G499" s="13"/>
      <c r="H499" s="15"/>
      <c r="I499" s="13"/>
      <c r="J499" s="13"/>
      <c r="K499" s="13"/>
      <c r="L499" s="13">
        <f t="shared" si="143"/>
        <v>0</v>
      </c>
      <c r="M499" s="21" t="s">
        <v>1957</v>
      </c>
      <c r="N499" t="s">
        <v>1182</v>
      </c>
      <c r="O499" t="s">
        <v>1183</v>
      </c>
      <c r="P499" s="1">
        <v>42228</v>
      </c>
      <c r="Q499" t="s">
        <v>1184</v>
      </c>
    </row>
    <row r="500" spans="1:17" x14ac:dyDescent="0.25">
      <c r="A500" t="s">
        <v>1941</v>
      </c>
      <c r="B500" s="2">
        <v>1</v>
      </c>
      <c r="C500" s="6"/>
      <c r="D500" t="s">
        <v>1962</v>
      </c>
      <c r="E500" s="13">
        <v>193.41</v>
      </c>
      <c r="F500" s="13">
        <v>321.5</v>
      </c>
      <c r="G500" s="13">
        <f t="shared" si="141"/>
        <v>128.09</v>
      </c>
      <c r="H500" s="15"/>
      <c r="I500" s="13"/>
      <c r="J500" s="13"/>
      <c r="K500" s="14">
        <v>1500</v>
      </c>
      <c r="L500" s="13">
        <f t="shared" si="143"/>
        <v>192135</v>
      </c>
      <c r="M500" s="21" t="s">
        <v>1466</v>
      </c>
      <c r="N500" t="s">
        <v>1473</v>
      </c>
      <c r="O500" t="s">
        <v>813</v>
      </c>
      <c r="P500" s="1">
        <v>42228</v>
      </c>
      <c r="Q500" t="s">
        <v>1474</v>
      </c>
    </row>
    <row r="501" spans="1:17" x14ac:dyDescent="0.25">
      <c r="A501" t="s">
        <v>1941</v>
      </c>
      <c r="B501" s="2">
        <v>1</v>
      </c>
      <c r="C501" s="6"/>
      <c r="D501" t="s">
        <v>1945</v>
      </c>
      <c r="E501" s="13">
        <v>294.8</v>
      </c>
      <c r="F501" s="13"/>
      <c r="G501" s="13"/>
      <c r="H501" s="15"/>
      <c r="I501" s="13"/>
      <c r="J501" s="13"/>
      <c r="K501" s="13"/>
      <c r="L501" s="13">
        <f t="shared" si="143"/>
        <v>0</v>
      </c>
      <c r="M501" s="21">
        <v>3</v>
      </c>
      <c r="N501" t="s">
        <v>439</v>
      </c>
      <c r="O501" t="s">
        <v>440</v>
      </c>
      <c r="P501" s="1">
        <v>42228</v>
      </c>
      <c r="Q501" t="s">
        <v>441</v>
      </c>
    </row>
    <row r="502" spans="1:17" x14ac:dyDescent="0.25">
      <c r="A502" t="s">
        <v>1941</v>
      </c>
      <c r="B502" s="2">
        <v>1</v>
      </c>
      <c r="C502" s="6"/>
      <c r="D502" t="s">
        <v>1945</v>
      </c>
      <c r="E502" s="13">
        <v>304.5</v>
      </c>
      <c r="F502" s="13"/>
      <c r="G502" s="13"/>
      <c r="H502" s="15"/>
      <c r="I502" s="13"/>
      <c r="J502" s="13"/>
      <c r="K502" s="13"/>
      <c r="L502" s="13">
        <f t="shared" si="143"/>
        <v>0</v>
      </c>
      <c r="M502" s="21"/>
      <c r="N502" t="s">
        <v>442</v>
      </c>
      <c r="O502" t="s">
        <v>443</v>
      </c>
      <c r="P502" s="1">
        <v>42228</v>
      </c>
      <c r="Q502" t="s">
        <v>444</v>
      </c>
    </row>
    <row r="503" spans="1:17" x14ac:dyDescent="0.25">
      <c r="A503" t="s">
        <v>1941</v>
      </c>
      <c r="B503" s="2">
        <v>1</v>
      </c>
      <c r="C503" s="6"/>
      <c r="D503" t="s">
        <v>1945</v>
      </c>
      <c r="E503" s="13">
        <v>304.5</v>
      </c>
      <c r="F503" s="13"/>
      <c r="G503" s="13"/>
      <c r="H503" s="15"/>
      <c r="I503" s="13"/>
      <c r="J503" s="13"/>
      <c r="K503" s="13"/>
      <c r="L503" s="13">
        <f t="shared" si="143"/>
        <v>0</v>
      </c>
      <c r="M503" s="21">
        <v>3</v>
      </c>
      <c r="N503" t="s">
        <v>442</v>
      </c>
      <c r="O503" t="s">
        <v>443</v>
      </c>
      <c r="P503" s="1">
        <v>42228</v>
      </c>
      <c r="Q503" t="s">
        <v>445</v>
      </c>
    </row>
    <row r="504" spans="1:17" x14ac:dyDescent="0.25">
      <c r="A504" t="s">
        <v>1941</v>
      </c>
      <c r="B504" s="2">
        <v>1</v>
      </c>
      <c r="C504" s="6"/>
      <c r="D504" t="s">
        <v>1923</v>
      </c>
      <c r="E504" s="13">
        <v>437.24</v>
      </c>
      <c r="F504" s="13"/>
      <c r="G504" s="13"/>
      <c r="H504" s="15"/>
      <c r="I504" s="13"/>
      <c r="J504" s="13"/>
      <c r="K504" s="13"/>
      <c r="L504" s="13">
        <f t="shared" si="143"/>
        <v>0</v>
      </c>
      <c r="M504" s="21">
        <v>3</v>
      </c>
      <c r="N504" t="s">
        <v>277</v>
      </c>
      <c r="O504" t="s">
        <v>278</v>
      </c>
      <c r="P504" s="1">
        <v>42228</v>
      </c>
      <c r="Q504" t="s">
        <v>279</v>
      </c>
    </row>
    <row r="505" spans="1:17" x14ac:dyDescent="0.25">
      <c r="A505" t="s">
        <v>1941</v>
      </c>
      <c r="B505" s="2">
        <v>1</v>
      </c>
      <c r="C505" s="6"/>
      <c r="D505" t="s">
        <v>1923</v>
      </c>
      <c r="E505" s="13">
        <v>438.01</v>
      </c>
      <c r="F505" s="13"/>
      <c r="G505" s="13"/>
      <c r="H505" s="15"/>
      <c r="I505" s="13"/>
      <c r="J505" s="13"/>
      <c r="K505" s="13"/>
      <c r="L505" s="13">
        <f t="shared" si="143"/>
        <v>0</v>
      </c>
      <c r="M505" s="21">
        <v>1</v>
      </c>
      <c r="N505" t="s">
        <v>280</v>
      </c>
      <c r="O505" t="s">
        <v>281</v>
      </c>
      <c r="P505" s="1">
        <v>42228</v>
      </c>
      <c r="Q505" t="s">
        <v>282</v>
      </c>
    </row>
    <row r="506" spans="1:17" x14ac:dyDescent="0.25">
      <c r="A506" t="s">
        <v>1941</v>
      </c>
      <c r="B506" s="2">
        <v>1</v>
      </c>
      <c r="C506" s="6"/>
      <c r="D506" t="s">
        <v>1923</v>
      </c>
      <c r="E506" s="13">
        <v>441.57</v>
      </c>
      <c r="F506" s="13"/>
      <c r="G506" s="13"/>
      <c r="H506" s="15"/>
      <c r="I506" s="13"/>
      <c r="J506" s="13"/>
      <c r="K506" s="13"/>
      <c r="L506" s="13">
        <f t="shared" si="143"/>
        <v>0</v>
      </c>
      <c r="M506" s="21">
        <v>1</v>
      </c>
      <c r="N506" t="s">
        <v>283</v>
      </c>
      <c r="O506" t="s">
        <v>284</v>
      </c>
      <c r="P506" s="1">
        <v>42228</v>
      </c>
      <c r="Q506" t="s">
        <v>285</v>
      </c>
    </row>
    <row r="507" spans="1:17" x14ac:dyDescent="0.25">
      <c r="A507" t="s">
        <v>1941</v>
      </c>
      <c r="B507" s="2">
        <v>1</v>
      </c>
      <c r="C507" s="9"/>
      <c r="D507" t="s">
        <v>1964</v>
      </c>
      <c r="E507" s="13">
        <v>489.42</v>
      </c>
      <c r="F507" s="13">
        <v>549.09</v>
      </c>
      <c r="G507" s="13">
        <f t="shared" si="141"/>
        <v>59.670000000000016</v>
      </c>
      <c r="H507" s="15">
        <v>2.7</v>
      </c>
      <c r="I507" s="13">
        <f>SUM(H507*G507)</f>
        <v>161.10900000000007</v>
      </c>
      <c r="J507" s="15">
        <f t="shared" ref="J507" si="164">SUM(I507*60)/1000</f>
        <v>9.6665400000000048</v>
      </c>
      <c r="K507" s="13">
        <v>2000</v>
      </c>
      <c r="L507" s="13">
        <f>SUM(J507*K507)</f>
        <v>19333.080000000009</v>
      </c>
      <c r="M507" s="21"/>
      <c r="N507" t="s">
        <v>1617</v>
      </c>
      <c r="O507" t="s">
        <v>1618</v>
      </c>
      <c r="P507" s="1">
        <v>42228</v>
      </c>
      <c r="Q507" t="s">
        <v>1619</v>
      </c>
    </row>
    <row r="508" spans="1:17" x14ac:dyDescent="0.25">
      <c r="A508" t="s">
        <v>1941</v>
      </c>
      <c r="B508" s="2">
        <v>1</v>
      </c>
      <c r="C508" s="9"/>
      <c r="D508" t="s">
        <v>1947</v>
      </c>
      <c r="E508" s="13">
        <v>525.71</v>
      </c>
      <c r="F508" s="13"/>
      <c r="G508" s="13"/>
      <c r="H508" s="15"/>
      <c r="I508" s="13"/>
      <c r="J508" s="13"/>
      <c r="K508" s="13"/>
      <c r="L508" s="13">
        <f t="shared" si="143"/>
        <v>0</v>
      </c>
      <c r="M508" s="21">
        <v>1</v>
      </c>
      <c r="N508" t="s">
        <v>855</v>
      </c>
      <c r="O508" t="s">
        <v>856</v>
      </c>
      <c r="P508" s="1">
        <v>42228</v>
      </c>
      <c r="Q508" t="s">
        <v>857</v>
      </c>
    </row>
    <row r="509" spans="1:17" x14ac:dyDescent="0.25">
      <c r="A509" t="s">
        <v>1941</v>
      </c>
      <c r="B509" s="2">
        <v>1</v>
      </c>
      <c r="C509" s="9"/>
      <c r="D509" t="s">
        <v>2000</v>
      </c>
      <c r="E509" s="13">
        <v>531.1</v>
      </c>
      <c r="F509" s="13"/>
      <c r="G509" s="13"/>
      <c r="H509" s="15">
        <v>2.6</v>
      </c>
      <c r="I509" s="13"/>
      <c r="J509" s="13"/>
      <c r="K509" s="13"/>
      <c r="L509" s="13">
        <f t="shared" si="143"/>
        <v>0</v>
      </c>
      <c r="M509" s="21" t="s">
        <v>1059</v>
      </c>
      <c r="N509" t="s">
        <v>1185</v>
      </c>
      <c r="O509" t="s">
        <v>1186</v>
      </c>
      <c r="P509" s="1">
        <v>42228</v>
      </c>
      <c r="Q509" t="s">
        <v>1187</v>
      </c>
    </row>
    <row r="510" spans="1:17" x14ac:dyDescent="0.25">
      <c r="A510" t="s">
        <v>1941</v>
      </c>
      <c r="B510" s="2">
        <v>1</v>
      </c>
      <c r="C510" s="9"/>
      <c r="D510" t="s">
        <v>1947</v>
      </c>
      <c r="E510" s="13">
        <v>535.74</v>
      </c>
      <c r="F510" s="13"/>
      <c r="G510" s="13"/>
      <c r="H510" s="15"/>
      <c r="I510" s="13"/>
      <c r="J510" s="13"/>
      <c r="K510" s="13"/>
      <c r="L510" s="13">
        <f t="shared" si="143"/>
        <v>0</v>
      </c>
      <c r="M510" s="21">
        <v>1</v>
      </c>
      <c r="N510" t="s">
        <v>858</v>
      </c>
      <c r="O510" t="s">
        <v>859</v>
      </c>
      <c r="P510" s="1">
        <v>42228</v>
      </c>
      <c r="Q510" t="s">
        <v>860</v>
      </c>
    </row>
    <row r="511" spans="1:17" x14ac:dyDescent="0.25">
      <c r="A511" t="s">
        <v>1941</v>
      </c>
      <c r="B511" s="2">
        <v>1</v>
      </c>
      <c r="C511" s="6"/>
      <c r="D511" t="s">
        <v>1966</v>
      </c>
      <c r="E511" s="13">
        <v>549.09</v>
      </c>
      <c r="F511" s="13">
        <v>598.45000000000005</v>
      </c>
      <c r="G511" s="13">
        <f t="shared" ref="G511:G574" si="165">SUM(F511-E511)</f>
        <v>49.360000000000014</v>
      </c>
      <c r="H511" s="15">
        <v>2.4</v>
      </c>
      <c r="I511" s="13">
        <f>SUM(H511*G511)</f>
        <v>118.46400000000003</v>
      </c>
      <c r="J511" s="15">
        <f t="shared" ref="J511" si="166">SUM(I511*60)/1000</f>
        <v>7.1078400000000022</v>
      </c>
      <c r="K511" s="13">
        <v>3000</v>
      </c>
      <c r="L511" s="13">
        <f>SUM(J511*K511)</f>
        <v>21323.520000000008</v>
      </c>
      <c r="M511" s="21"/>
      <c r="N511" t="s">
        <v>1900</v>
      </c>
      <c r="O511" t="s">
        <v>1901</v>
      </c>
      <c r="P511" s="1">
        <v>42228</v>
      </c>
      <c r="Q511" t="s">
        <v>1902</v>
      </c>
    </row>
    <row r="512" spans="1:17" x14ac:dyDescent="0.25">
      <c r="A512" t="s">
        <v>1941</v>
      </c>
      <c r="B512" s="2">
        <v>1</v>
      </c>
      <c r="C512" s="6"/>
      <c r="D512" t="s">
        <v>1960</v>
      </c>
      <c r="E512" s="13">
        <v>552.14</v>
      </c>
      <c r="F512" s="13">
        <v>612.89</v>
      </c>
      <c r="G512" s="13">
        <f t="shared" si="165"/>
        <v>60.75</v>
      </c>
      <c r="H512" s="15"/>
      <c r="I512" s="13"/>
      <c r="J512" s="13"/>
      <c r="K512" s="13"/>
      <c r="L512" s="13">
        <f t="shared" si="143"/>
        <v>0</v>
      </c>
      <c r="M512" s="21" t="s">
        <v>1409</v>
      </c>
      <c r="N512" t="s">
        <v>1188</v>
      </c>
      <c r="O512" t="s">
        <v>1189</v>
      </c>
      <c r="P512" s="1">
        <v>42228</v>
      </c>
      <c r="Q512" t="s">
        <v>1416</v>
      </c>
    </row>
    <row r="513" spans="1:17" x14ac:dyDescent="0.25">
      <c r="A513" t="s">
        <v>1941</v>
      </c>
      <c r="B513" s="2">
        <v>1</v>
      </c>
      <c r="C513" s="6"/>
      <c r="D513" t="s">
        <v>2000</v>
      </c>
      <c r="E513" s="13">
        <v>553.23</v>
      </c>
      <c r="F513" s="13"/>
      <c r="G513" s="13"/>
      <c r="H513" s="15">
        <v>2.4</v>
      </c>
      <c r="I513" s="13"/>
      <c r="J513" s="13"/>
      <c r="K513" s="13"/>
      <c r="L513" s="13">
        <f t="shared" si="143"/>
        <v>0</v>
      </c>
      <c r="M513" s="21" t="s">
        <v>1102</v>
      </c>
      <c r="N513" t="s">
        <v>1188</v>
      </c>
      <c r="O513" t="s">
        <v>1189</v>
      </c>
      <c r="P513" s="1">
        <v>42228</v>
      </c>
      <c r="Q513" t="s">
        <v>1190</v>
      </c>
    </row>
    <row r="514" spans="1:17" x14ac:dyDescent="0.25">
      <c r="A514" t="s">
        <v>1941</v>
      </c>
      <c r="B514" s="2">
        <v>2</v>
      </c>
      <c r="C514" s="5"/>
      <c r="D514" t="s">
        <v>1965</v>
      </c>
      <c r="E514" s="13">
        <v>598.45000000000005</v>
      </c>
      <c r="F514" s="13">
        <v>614.26</v>
      </c>
      <c r="G514" s="13">
        <f t="shared" si="165"/>
        <v>15.809999999999945</v>
      </c>
      <c r="H514" s="15">
        <v>2.4</v>
      </c>
      <c r="I514" s="13">
        <f t="shared" ref="I514:I515" si="167">SUM(H514*G514)</f>
        <v>37.943999999999868</v>
      </c>
      <c r="J514" s="15">
        <f t="shared" ref="J514:J515" si="168">SUM(I514*60)/1000</f>
        <v>2.276639999999992</v>
      </c>
      <c r="K514" s="13">
        <v>2500</v>
      </c>
      <c r="L514" s="13">
        <f t="shared" ref="L514:L515" si="169">SUM(J514*K514)</f>
        <v>5691.5999999999804</v>
      </c>
      <c r="M514" s="21"/>
      <c r="N514" t="s">
        <v>1803</v>
      </c>
      <c r="O514" t="s">
        <v>1804</v>
      </c>
      <c r="P514" s="1">
        <v>42228</v>
      </c>
      <c r="Q514" t="s">
        <v>1805</v>
      </c>
    </row>
    <row r="515" spans="1:17" x14ac:dyDescent="0.25">
      <c r="A515" t="s">
        <v>1941</v>
      </c>
      <c r="B515" s="2">
        <v>2</v>
      </c>
      <c r="C515" s="9"/>
      <c r="D515" t="s">
        <v>1964</v>
      </c>
      <c r="E515" s="13">
        <v>614.26</v>
      </c>
      <c r="F515" s="13">
        <v>670.49</v>
      </c>
      <c r="G515" s="13">
        <f t="shared" si="165"/>
        <v>56.230000000000018</v>
      </c>
      <c r="H515" s="15">
        <v>2.4</v>
      </c>
      <c r="I515" s="13">
        <f t="shared" si="167"/>
        <v>134.95200000000003</v>
      </c>
      <c r="J515" s="15">
        <f t="shared" si="168"/>
        <v>8.0971200000000021</v>
      </c>
      <c r="K515" s="13">
        <v>2000</v>
      </c>
      <c r="L515" s="13">
        <f t="shared" si="169"/>
        <v>16194.240000000003</v>
      </c>
      <c r="M515" s="21"/>
      <c r="N515" t="s">
        <v>1620</v>
      </c>
      <c r="O515" t="s">
        <v>1621</v>
      </c>
      <c r="P515" s="1">
        <v>42228</v>
      </c>
      <c r="Q515" t="s">
        <v>1622</v>
      </c>
    </row>
    <row r="516" spans="1:17" x14ac:dyDescent="0.25">
      <c r="A516" t="s">
        <v>1941</v>
      </c>
      <c r="B516" s="2">
        <v>1</v>
      </c>
      <c r="C516" s="9"/>
      <c r="D516" t="s">
        <v>1923</v>
      </c>
      <c r="E516" s="13">
        <v>670.49</v>
      </c>
      <c r="F516" s="13"/>
      <c r="G516" s="13"/>
      <c r="H516" s="15"/>
      <c r="I516" s="13"/>
      <c r="J516" s="13"/>
      <c r="K516" s="13"/>
      <c r="L516" s="13">
        <f t="shared" ref="L516:L576" si="170">SUM(G516*K516)</f>
        <v>0</v>
      </c>
      <c r="M516" s="21">
        <v>2</v>
      </c>
      <c r="N516" t="s">
        <v>286</v>
      </c>
      <c r="O516" t="s">
        <v>287</v>
      </c>
      <c r="P516" s="1">
        <v>42228</v>
      </c>
      <c r="Q516" t="s">
        <v>288</v>
      </c>
    </row>
    <row r="517" spans="1:17" x14ac:dyDescent="0.25">
      <c r="A517" t="s">
        <v>1941</v>
      </c>
      <c r="B517" s="2">
        <v>2</v>
      </c>
      <c r="C517" s="5"/>
      <c r="D517" t="s">
        <v>1965</v>
      </c>
      <c r="E517" s="13">
        <v>670.49</v>
      </c>
      <c r="F517" s="13">
        <v>774.4</v>
      </c>
      <c r="G517" s="13">
        <f t="shared" si="165"/>
        <v>103.90999999999997</v>
      </c>
      <c r="H517" s="15">
        <v>2.4</v>
      </c>
      <c r="I517" s="13">
        <f>SUM(H517*G517)</f>
        <v>249.3839999999999</v>
      </c>
      <c r="J517" s="15">
        <f t="shared" ref="J517" si="171">SUM(I517*60)/1000</f>
        <v>14.963039999999994</v>
      </c>
      <c r="K517" s="13">
        <v>2500</v>
      </c>
      <c r="L517" s="13">
        <f>SUM(J517*K517)</f>
        <v>37407.599999999984</v>
      </c>
      <c r="M517" s="21"/>
      <c r="N517" t="s">
        <v>1806</v>
      </c>
      <c r="O517" t="s">
        <v>1807</v>
      </c>
      <c r="P517" s="1">
        <v>42228</v>
      </c>
      <c r="Q517" t="s">
        <v>1808</v>
      </c>
    </row>
    <row r="518" spans="1:17" x14ac:dyDescent="0.25">
      <c r="A518" t="s">
        <v>1941</v>
      </c>
      <c r="B518" s="2">
        <v>1</v>
      </c>
      <c r="C518" s="5"/>
      <c r="D518" t="s">
        <v>1923</v>
      </c>
      <c r="E518" s="13">
        <v>678.04</v>
      </c>
      <c r="F518" s="13"/>
      <c r="G518" s="13"/>
      <c r="H518" s="15"/>
      <c r="I518" s="13"/>
      <c r="J518" s="13"/>
      <c r="K518" s="13"/>
      <c r="L518" s="13">
        <f t="shared" si="170"/>
        <v>0</v>
      </c>
      <c r="M518" s="21">
        <v>1</v>
      </c>
      <c r="N518" t="s">
        <v>289</v>
      </c>
      <c r="O518" t="s">
        <v>290</v>
      </c>
      <c r="P518" s="1">
        <v>42228</v>
      </c>
      <c r="Q518" t="s">
        <v>291</v>
      </c>
    </row>
    <row r="519" spans="1:17" x14ac:dyDescent="0.25">
      <c r="A519" t="s">
        <v>1941</v>
      </c>
      <c r="B519" s="2">
        <v>1</v>
      </c>
      <c r="C519" s="5"/>
      <c r="D519" t="s">
        <v>1923</v>
      </c>
      <c r="E519" s="13">
        <v>690.97</v>
      </c>
      <c r="F519" s="13"/>
      <c r="G519" s="13"/>
      <c r="H519" s="15"/>
      <c r="I519" s="13"/>
      <c r="J519" s="13"/>
      <c r="K519" s="13"/>
      <c r="L519" s="13">
        <f t="shared" si="170"/>
        <v>0</v>
      </c>
      <c r="M519" s="21">
        <v>1</v>
      </c>
      <c r="N519" t="s">
        <v>292</v>
      </c>
      <c r="O519" t="s">
        <v>293</v>
      </c>
      <c r="P519" s="1">
        <v>42228</v>
      </c>
      <c r="Q519" t="s">
        <v>294</v>
      </c>
    </row>
    <row r="520" spans="1:17" x14ac:dyDescent="0.25">
      <c r="A520" t="s">
        <v>1941</v>
      </c>
      <c r="B520" s="2">
        <v>1</v>
      </c>
      <c r="C520" s="5"/>
      <c r="D520" t="s">
        <v>1923</v>
      </c>
      <c r="E520" s="13">
        <v>727.2</v>
      </c>
      <c r="F520" s="13"/>
      <c r="G520" s="13"/>
      <c r="H520" s="15"/>
      <c r="I520" s="13"/>
      <c r="J520" s="13"/>
      <c r="K520" s="13"/>
      <c r="L520" s="13">
        <f t="shared" si="170"/>
        <v>0</v>
      </c>
      <c r="M520" s="21">
        <v>3</v>
      </c>
      <c r="N520" t="s">
        <v>295</v>
      </c>
      <c r="O520" t="s">
        <v>296</v>
      </c>
      <c r="P520" s="1">
        <v>42228</v>
      </c>
      <c r="Q520" t="s">
        <v>297</v>
      </c>
    </row>
    <row r="521" spans="1:17" x14ac:dyDescent="0.25">
      <c r="A521" t="s">
        <v>1941</v>
      </c>
      <c r="B521" s="2">
        <v>1</v>
      </c>
      <c r="C521" s="5"/>
      <c r="D521" t="s">
        <v>1947</v>
      </c>
      <c r="E521" s="13">
        <v>730.41</v>
      </c>
      <c r="F521" s="13"/>
      <c r="G521" s="13"/>
      <c r="H521" s="15"/>
      <c r="I521" s="13"/>
      <c r="J521" s="13"/>
      <c r="K521" s="13"/>
      <c r="L521" s="13">
        <f t="shared" si="170"/>
        <v>0</v>
      </c>
      <c r="M521" s="21">
        <v>2</v>
      </c>
      <c r="N521" t="s">
        <v>861</v>
      </c>
      <c r="O521" t="s">
        <v>862</v>
      </c>
      <c r="P521" s="1">
        <v>42228</v>
      </c>
      <c r="Q521" t="s">
        <v>863</v>
      </c>
    </row>
    <row r="522" spans="1:17" x14ac:dyDescent="0.25">
      <c r="A522" t="s">
        <v>1941</v>
      </c>
      <c r="B522" s="2">
        <v>1</v>
      </c>
      <c r="C522" s="5"/>
      <c r="D522" t="s">
        <v>1923</v>
      </c>
      <c r="E522" s="13">
        <v>732.78</v>
      </c>
      <c r="F522" s="13"/>
      <c r="G522" s="13"/>
      <c r="H522" s="15"/>
      <c r="I522" s="13"/>
      <c r="J522" s="13"/>
      <c r="K522" s="13"/>
      <c r="L522" s="13">
        <f t="shared" si="170"/>
        <v>0</v>
      </c>
      <c r="M522" s="21">
        <v>3</v>
      </c>
      <c r="N522" t="s">
        <v>298</v>
      </c>
      <c r="O522" t="s">
        <v>299</v>
      </c>
      <c r="P522" s="1">
        <v>42228</v>
      </c>
      <c r="Q522" t="s">
        <v>300</v>
      </c>
    </row>
    <row r="523" spans="1:17" x14ac:dyDescent="0.25">
      <c r="A523" t="s">
        <v>1941</v>
      </c>
      <c r="B523" s="2">
        <v>1</v>
      </c>
      <c r="C523" s="5"/>
      <c r="D523" t="s">
        <v>1947</v>
      </c>
      <c r="E523" s="13">
        <v>737.3</v>
      </c>
      <c r="F523" s="13"/>
      <c r="G523" s="13"/>
      <c r="H523" s="15"/>
      <c r="I523" s="13"/>
      <c r="J523" s="13"/>
      <c r="K523" s="13"/>
      <c r="L523" s="13">
        <f t="shared" si="170"/>
        <v>0</v>
      </c>
      <c r="M523" s="21">
        <v>2</v>
      </c>
      <c r="N523" t="s">
        <v>864</v>
      </c>
      <c r="O523" t="s">
        <v>865</v>
      </c>
      <c r="P523" s="1">
        <v>42228</v>
      </c>
      <c r="Q523" t="s">
        <v>866</v>
      </c>
    </row>
    <row r="524" spans="1:17" x14ac:dyDescent="0.25">
      <c r="A524" t="s">
        <v>1941</v>
      </c>
      <c r="B524" s="2">
        <v>1</v>
      </c>
      <c r="C524" s="5"/>
      <c r="D524" t="s">
        <v>1947</v>
      </c>
      <c r="E524" s="13">
        <v>744.2</v>
      </c>
      <c r="F524" s="13"/>
      <c r="G524" s="13"/>
      <c r="H524" s="15"/>
      <c r="I524" s="13"/>
      <c r="J524" s="13"/>
      <c r="K524" s="13"/>
      <c r="L524" s="13">
        <f t="shared" si="170"/>
        <v>0</v>
      </c>
      <c r="M524" s="21">
        <v>2</v>
      </c>
      <c r="N524" t="s">
        <v>867</v>
      </c>
      <c r="O524" t="s">
        <v>868</v>
      </c>
      <c r="P524" s="1">
        <v>42228</v>
      </c>
      <c r="Q524" t="s">
        <v>869</v>
      </c>
    </row>
    <row r="525" spans="1:17" x14ac:dyDescent="0.25">
      <c r="A525" t="s">
        <v>1941</v>
      </c>
      <c r="B525" s="2">
        <v>1</v>
      </c>
      <c r="C525" s="5"/>
      <c r="D525" t="s">
        <v>1947</v>
      </c>
      <c r="E525" s="13">
        <v>756.42</v>
      </c>
      <c r="F525" s="13"/>
      <c r="G525" s="13"/>
      <c r="H525" s="15"/>
      <c r="I525" s="13"/>
      <c r="J525" s="13"/>
      <c r="K525" s="13"/>
      <c r="L525" s="13">
        <f t="shared" si="170"/>
        <v>0</v>
      </c>
      <c r="M525" s="21">
        <v>1</v>
      </c>
      <c r="N525" t="s">
        <v>870</v>
      </c>
      <c r="O525" t="s">
        <v>871</v>
      </c>
      <c r="P525" s="1">
        <v>42228</v>
      </c>
      <c r="Q525" t="s">
        <v>872</v>
      </c>
    </row>
    <row r="526" spans="1:17" x14ac:dyDescent="0.25">
      <c r="A526" t="s">
        <v>1941</v>
      </c>
      <c r="B526" s="2">
        <v>1</v>
      </c>
      <c r="C526" s="5"/>
      <c r="D526" t="s">
        <v>1947</v>
      </c>
      <c r="E526" s="13">
        <v>766.72</v>
      </c>
      <c r="F526" s="13"/>
      <c r="G526" s="13"/>
      <c r="H526" s="15"/>
      <c r="I526" s="13"/>
      <c r="J526" s="13"/>
      <c r="K526" s="13"/>
      <c r="L526" s="13">
        <f t="shared" si="170"/>
        <v>0</v>
      </c>
      <c r="M526" s="21">
        <v>1</v>
      </c>
      <c r="N526" t="s">
        <v>873</v>
      </c>
      <c r="O526" t="s">
        <v>874</v>
      </c>
      <c r="P526" s="1">
        <v>42228</v>
      </c>
      <c r="Q526" t="s">
        <v>875</v>
      </c>
    </row>
    <row r="527" spans="1:17" x14ac:dyDescent="0.25">
      <c r="A527" t="s">
        <v>1941</v>
      </c>
      <c r="B527" s="2">
        <v>2</v>
      </c>
      <c r="C527" s="8"/>
      <c r="D527" t="s">
        <v>1964</v>
      </c>
      <c r="E527" s="13">
        <v>774.4</v>
      </c>
      <c r="F527" s="13">
        <v>812.77</v>
      </c>
      <c r="G527" s="13">
        <f t="shared" si="165"/>
        <v>38.370000000000005</v>
      </c>
      <c r="H527" s="15">
        <v>2.4</v>
      </c>
      <c r="I527" s="13">
        <f t="shared" ref="I527:I528" si="172">SUM(H527*G527)</f>
        <v>92.088000000000008</v>
      </c>
      <c r="J527" s="15">
        <f t="shared" ref="J527:J528" si="173">SUM(I527*60)/1000</f>
        <v>5.5252800000000004</v>
      </c>
      <c r="K527" s="13">
        <v>2000</v>
      </c>
      <c r="L527" s="13">
        <f t="shared" ref="L527:L528" si="174">SUM(J527*K527)</f>
        <v>11050.560000000001</v>
      </c>
      <c r="M527" s="21"/>
      <c r="N527" t="s">
        <v>1623</v>
      </c>
      <c r="O527" t="s">
        <v>1624</v>
      </c>
      <c r="P527" s="1">
        <v>42228</v>
      </c>
      <c r="Q527" t="s">
        <v>1625</v>
      </c>
    </row>
    <row r="528" spans="1:17" x14ac:dyDescent="0.25">
      <c r="A528" t="s">
        <v>1941</v>
      </c>
      <c r="B528" s="2">
        <v>2</v>
      </c>
      <c r="C528" s="5"/>
      <c r="D528" t="s">
        <v>1965</v>
      </c>
      <c r="E528" s="13">
        <v>812.77</v>
      </c>
      <c r="F528" s="13">
        <v>846.34</v>
      </c>
      <c r="G528" s="13">
        <f t="shared" si="165"/>
        <v>33.57000000000005</v>
      </c>
      <c r="H528" s="15">
        <v>2.4</v>
      </c>
      <c r="I528" s="13">
        <f t="shared" si="172"/>
        <v>80.568000000000112</v>
      </c>
      <c r="J528" s="15">
        <f t="shared" si="173"/>
        <v>4.8340800000000064</v>
      </c>
      <c r="K528" s="13">
        <v>2500</v>
      </c>
      <c r="L528" s="13">
        <f t="shared" si="174"/>
        <v>12085.200000000015</v>
      </c>
      <c r="M528" s="21"/>
      <c r="N528" t="s">
        <v>1809</v>
      </c>
      <c r="O528" t="s">
        <v>1810</v>
      </c>
      <c r="P528" s="1">
        <v>42228</v>
      </c>
      <c r="Q528" t="s">
        <v>1811</v>
      </c>
    </row>
    <row r="529" spans="1:17" x14ac:dyDescent="0.25">
      <c r="A529" t="s">
        <v>1941</v>
      </c>
      <c r="B529" s="2">
        <v>1</v>
      </c>
      <c r="C529" s="5"/>
      <c r="D529" t="s">
        <v>1947</v>
      </c>
      <c r="E529" s="13">
        <v>817.86</v>
      </c>
      <c r="F529" s="13"/>
      <c r="G529" s="13"/>
      <c r="H529" s="15"/>
      <c r="I529" s="13"/>
      <c r="J529" s="13"/>
      <c r="K529" s="13"/>
      <c r="L529" s="13">
        <f t="shared" si="170"/>
        <v>0</v>
      </c>
      <c r="M529" s="21">
        <v>2</v>
      </c>
      <c r="N529" t="s">
        <v>876</v>
      </c>
      <c r="O529" t="s">
        <v>877</v>
      </c>
      <c r="P529" s="1">
        <v>42228</v>
      </c>
      <c r="Q529" t="s">
        <v>878</v>
      </c>
    </row>
    <row r="530" spans="1:17" x14ac:dyDescent="0.25">
      <c r="A530" t="s">
        <v>1941</v>
      </c>
      <c r="B530" s="2">
        <v>1</v>
      </c>
      <c r="C530" s="5"/>
      <c r="D530" t="s">
        <v>1923</v>
      </c>
      <c r="E530" s="13">
        <v>828.44</v>
      </c>
      <c r="F530" s="13"/>
      <c r="G530" s="13"/>
      <c r="H530" s="15"/>
      <c r="I530" s="13"/>
      <c r="J530" s="13"/>
      <c r="K530" s="13"/>
      <c r="L530" s="13">
        <f t="shared" si="170"/>
        <v>0</v>
      </c>
      <c r="M530" s="21">
        <v>2</v>
      </c>
      <c r="N530" t="s">
        <v>301</v>
      </c>
      <c r="O530" t="s">
        <v>302</v>
      </c>
      <c r="P530" s="1">
        <v>42228</v>
      </c>
      <c r="Q530" t="s">
        <v>303</v>
      </c>
    </row>
    <row r="531" spans="1:17" x14ac:dyDescent="0.25">
      <c r="A531" t="s">
        <v>1941</v>
      </c>
      <c r="B531" s="2">
        <v>1</v>
      </c>
      <c r="C531" s="5"/>
      <c r="D531" t="s">
        <v>1947</v>
      </c>
      <c r="E531" s="13">
        <v>832.98</v>
      </c>
      <c r="F531" s="13"/>
      <c r="G531" s="13"/>
      <c r="H531" s="15"/>
      <c r="I531" s="13"/>
      <c r="J531" s="13"/>
      <c r="K531" s="13"/>
      <c r="L531" s="13">
        <f t="shared" si="170"/>
        <v>0</v>
      </c>
      <c r="M531" s="21">
        <v>2</v>
      </c>
      <c r="N531" t="s">
        <v>879</v>
      </c>
      <c r="O531" t="s">
        <v>880</v>
      </c>
      <c r="P531" s="1">
        <v>42228</v>
      </c>
      <c r="Q531" t="s">
        <v>881</v>
      </c>
    </row>
    <row r="532" spans="1:17" x14ac:dyDescent="0.25">
      <c r="A532" t="s">
        <v>1941</v>
      </c>
      <c r="B532" s="2">
        <v>1</v>
      </c>
      <c r="C532" s="5"/>
      <c r="D532" t="s">
        <v>1923</v>
      </c>
      <c r="E532" s="13">
        <v>838.82</v>
      </c>
      <c r="F532" s="13"/>
      <c r="G532" s="13"/>
      <c r="H532" s="15"/>
      <c r="I532" s="13"/>
      <c r="J532" s="13"/>
      <c r="K532" s="13"/>
      <c r="L532" s="13">
        <f t="shared" si="170"/>
        <v>0</v>
      </c>
      <c r="M532" s="21">
        <v>2</v>
      </c>
      <c r="N532" t="s">
        <v>304</v>
      </c>
      <c r="O532" t="s">
        <v>305</v>
      </c>
      <c r="P532" s="1">
        <v>42228</v>
      </c>
      <c r="Q532" t="s">
        <v>306</v>
      </c>
    </row>
    <row r="533" spans="1:17" x14ac:dyDescent="0.25">
      <c r="A533" t="s">
        <v>1941</v>
      </c>
      <c r="B533" s="2">
        <v>2</v>
      </c>
      <c r="C533" s="9"/>
      <c r="D533" t="s">
        <v>1964</v>
      </c>
      <c r="E533" s="13">
        <v>846.34</v>
      </c>
      <c r="F533" s="13">
        <v>932.77</v>
      </c>
      <c r="G533" s="13">
        <f t="shared" si="165"/>
        <v>86.42999999999995</v>
      </c>
      <c r="H533" s="15">
        <v>2.4</v>
      </c>
      <c r="I533" s="13">
        <f>SUM(H533*G533)</f>
        <v>207.43199999999987</v>
      </c>
      <c r="J533" s="15">
        <f t="shared" ref="J533" si="175">SUM(I533*60)/1000</f>
        <v>12.445919999999992</v>
      </c>
      <c r="K533" s="13">
        <v>2000</v>
      </c>
      <c r="L533" s="13">
        <f>SUM(J533*K533)</f>
        <v>24891.839999999986</v>
      </c>
      <c r="M533" s="21"/>
      <c r="N533" t="s">
        <v>1626</v>
      </c>
      <c r="O533" t="s">
        <v>1627</v>
      </c>
      <c r="P533" s="1">
        <v>42228</v>
      </c>
      <c r="Q533" t="s">
        <v>1628</v>
      </c>
    </row>
    <row r="534" spans="1:17" x14ac:dyDescent="0.25">
      <c r="A534" t="s">
        <v>1941</v>
      </c>
      <c r="B534" s="2">
        <v>1</v>
      </c>
      <c r="C534" s="9"/>
      <c r="D534" t="s">
        <v>1923</v>
      </c>
      <c r="E534" s="13">
        <v>857.82</v>
      </c>
      <c r="F534" s="13"/>
      <c r="G534" s="13"/>
      <c r="H534" s="15"/>
      <c r="I534" s="13"/>
      <c r="J534" s="13"/>
      <c r="K534" s="13"/>
      <c r="L534" s="13">
        <f t="shared" si="170"/>
        <v>0</v>
      </c>
      <c r="M534" s="21">
        <v>2</v>
      </c>
      <c r="N534" t="s">
        <v>307</v>
      </c>
      <c r="O534" t="s">
        <v>308</v>
      </c>
      <c r="P534" s="1">
        <v>42228</v>
      </c>
      <c r="Q534" t="s">
        <v>309</v>
      </c>
    </row>
    <row r="535" spans="1:17" x14ac:dyDescent="0.25">
      <c r="A535" t="s">
        <v>1941</v>
      </c>
      <c r="B535" s="2">
        <v>1</v>
      </c>
      <c r="C535" s="5"/>
      <c r="D535" t="s">
        <v>1923</v>
      </c>
      <c r="E535" s="13">
        <v>932.77</v>
      </c>
      <c r="F535" s="13"/>
      <c r="G535" s="13"/>
      <c r="H535" s="15"/>
      <c r="I535" s="13"/>
      <c r="J535" s="13"/>
      <c r="K535" s="13"/>
      <c r="L535" s="13">
        <f t="shared" si="170"/>
        <v>0</v>
      </c>
      <c r="M535" s="21">
        <v>1</v>
      </c>
      <c r="N535" t="s">
        <v>310</v>
      </c>
      <c r="O535" t="s">
        <v>311</v>
      </c>
      <c r="P535" s="1">
        <v>42228</v>
      </c>
      <c r="Q535" t="s">
        <v>312</v>
      </c>
    </row>
    <row r="536" spans="1:17" x14ac:dyDescent="0.25">
      <c r="A536" t="s">
        <v>1941</v>
      </c>
      <c r="B536" s="2">
        <v>2</v>
      </c>
      <c r="C536" s="5"/>
      <c r="D536" t="s">
        <v>1965</v>
      </c>
      <c r="E536" s="13">
        <v>932.77</v>
      </c>
      <c r="F536" s="13">
        <v>1017.71</v>
      </c>
      <c r="G536" s="13">
        <f t="shared" si="165"/>
        <v>84.940000000000055</v>
      </c>
      <c r="H536" s="15">
        <v>2.4</v>
      </c>
      <c r="I536" s="13">
        <f>SUM(H536*G536)</f>
        <v>203.85600000000014</v>
      </c>
      <c r="J536" s="15">
        <f t="shared" ref="J536" si="176">SUM(I536*60)/1000</f>
        <v>12.231360000000008</v>
      </c>
      <c r="K536" s="13">
        <v>2500</v>
      </c>
      <c r="L536" s="13">
        <f>SUM(J536*K536)</f>
        <v>30578.40000000002</v>
      </c>
      <c r="M536" s="21"/>
      <c r="N536" t="s">
        <v>1812</v>
      </c>
      <c r="O536" t="s">
        <v>1813</v>
      </c>
      <c r="P536" s="1">
        <v>42228</v>
      </c>
      <c r="Q536" t="s">
        <v>1814</v>
      </c>
    </row>
    <row r="537" spans="1:17" x14ac:dyDescent="0.25">
      <c r="A537" t="s">
        <v>1941</v>
      </c>
      <c r="B537" s="2">
        <v>1</v>
      </c>
      <c r="C537" s="5"/>
      <c r="D537" t="s">
        <v>1923</v>
      </c>
      <c r="E537" s="13">
        <v>939.98</v>
      </c>
      <c r="F537" s="13"/>
      <c r="G537" s="13"/>
      <c r="H537" s="15"/>
      <c r="I537" s="13"/>
      <c r="J537" s="13"/>
      <c r="K537" s="13"/>
      <c r="L537" s="13">
        <f t="shared" si="170"/>
        <v>0</v>
      </c>
      <c r="M537" s="21">
        <v>1</v>
      </c>
      <c r="N537" t="s">
        <v>313</v>
      </c>
      <c r="O537" t="s">
        <v>314</v>
      </c>
      <c r="P537" s="1">
        <v>42228</v>
      </c>
      <c r="Q537" t="s">
        <v>315</v>
      </c>
    </row>
    <row r="538" spans="1:17" x14ac:dyDescent="0.25">
      <c r="A538" t="s">
        <v>1941</v>
      </c>
      <c r="B538" s="2">
        <v>1</v>
      </c>
      <c r="C538" s="5"/>
      <c r="D538" t="s">
        <v>1923</v>
      </c>
      <c r="E538" s="13">
        <v>947.54</v>
      </c>
      <c r="F538" s="13"/>
      <c r="G538" s="13"/>
      <c r="H538" s="15"/>
      <c r="I538" s="13"/>
      <c r="J538" s="13"/>
      <c r="K538" s="13"/>
      <c r="L538" s="13">
        <f t="shared" si="170"/>
        <v>0</v>
      </c>
      <c r="M538" s="21">
        <v>1</v>
      </c>
      <c r="N538" t="s">
        <v>316</v>
      </c>
      <c r="O538" t="s">
        <v>317</v>
      </c>
      <c r="P538" s="1">
        <v>42228</v>
      </c>
      <c r="Q538" t="s">
        <v>318</v>
      </c>
    </row>
    <row r="539" spans="1:17" x14ac:dyDescent="0.25">
      <c r="A539" t="s">
        <v>1941</v>
      </c>
      <c r="B539" s="2">
        <v>1</v>
      </c>
      <c r="C539" s="5"/>
      <c r="D539" t="s">
        <v>1947</v>
      </c>
      <c r="E539" s="13">
        <v>951.95</v>
      </c>
      <c r="F539" s="13"/>
      <c r="G539" s="13"/>
      <c r="H539" s="15"/>
      <c r="I539" s="13"/>
      <c r="J539" s="13"/>
      <c r="K539" s="13"/>
      <c r="L539" s="13">
        <f t="shared" si="170"/>
        <v>0</v>
      </c>
      <c r="M539" s="21">
        <v>1</v>
      </c>
      <c r="N539" t="s">
        <v>882</v>
      </c>
      <c r="O539" t="s">
        <v>883</v>
      </c>
      <c r="P539" s="1">
        <v>42228</v>
      </c>
      <c r="Q539" t="s">
        <v>884</v>
      </c>
    </row>
    <row r="540" spans="1:17" x14ac:dyDescent="0.25">
      <c r="A540" t="s">
        <v>1941</v>
      </c>
      <c r="B540" s="2">
        <v>1</v>
      </c>
      <c r="C540" s="5"/>
      <c r="D540" t="s">
        <v>1947</v>
      </c>
      <c r="E540" s="13">
        <v>959.32</v>
      </c>
      <c r="F540" s="13"/>
      <c r="G540" s="13"/>
      <c r="H540" s="15"/>
      <c r="I540" s="13"/>
      <c r="J540" s="13"/>
      <c r="K540" s="13"/>
      <c r="L540" s="13">
        <f t="shared" si="170"/>
        <v>0</v>
      </c>
      <c r="M540" s="21">
        <v>2</v>
      </c>
      <c r="N540" t="s">
        <v>885</v>
      </c>
      <c r="O540" t="s">
        <v>886</v>
      </c>
      <c r="P540" s="1">
        <v>42228</v>
      </c>
      <c r="Q540" t="s">
        <v>887</v>
      </c>
    </row>
    <row r="541" spans="1:17" x14ac:dyDescent="0.25">
      <c r="A541" t="s">
        <v>1941</v>
      </c>
      <c r="B541" s="2">
        <v>1</v>
      </c>
      <c r="C541" s="5"/>
      <c r="D541" t="s">
        <v>1923</v>
      </c>
      <c r="E541" s="13">
        <v>965.67</v>
      </c>
      <c r="F541" s="13"/>
      <c r="G541" s="13"/>
      <c r="H541" s="15"/>
      <c r="I541" s="13"/>
      <c r="J541" s="13"/>
      <c r="K541" s="13"/>
      <c r="L541" s="13">
        <f t="shared" si="170"/>
        <v>0</v>
      </c>
      <c r="M541" s="21">
        <v>2</v>
      </c>
      <c r="N541" t="s">
        <v>319</v>
      </c>
      <c r="O541" t="s">
        <v>320</v>
      </c>
      <c r="P541" s="1">
        <v>42228</v>
      </c>
      <c r="Q541" t="s">
        <v>321</v>
      </c>
    </row>
    <row r="542" spans="1:17" x14ac:dyDescent="0.25">
      <c r="A542" t="s">
        <v>1941</v>
      </c>
      <c r="B542" s="2">
        <v>1</v>
      </c>
      <c r="C542" s="5"/>
      <c r="D542" t="s">
        <v>1947</v>
      </c>
      <c r="E542" s="13">
        <v>972.6</v>
      </c>
      <c r="F542" s="13"/>
      <c r="G542" s="13"/>
      <c r="H542" s="15"/>
      <c r="I542" s="13"/>
      <c r="J542" s="13"/>
      <c r="K542" s="13"/>
      <c r="L542" s="13">
        <f t="shared" si="170"/>
        <v>0</v>
      </c>
      <c r="M542" s="21">
        <v>2</v>
      </c>
      <c r="N542" t="s">
        <v>888</v>
      </c>
      <c r="O542" t="s">
        <v>889</v>
      </c>
      <c r="P542" s="1">
        <v>42228</v>
      </c>
      <c r="Q542" t="s">
        <v>890</v>
      </c>
    </row>
    <row r="543" spans="1:17" x14ac:dyDescent="0.25">
      <c r="A543" t="s">
        <v>1941</v>
      </c>
      <c r="B543" s="2">
        <v>1</v>
      </c>
      <c r="C543" s="5"/>
      <c r="D543" t="s">
        <v>1947</v>
      </c>
      <c r="E543" s="13">
        <v>975.04</v>
      </c>
      <c r="F543" s="13"/>
      <c r="G543" s="13"/>
      <c r="H543" s="15"/>
      <c r="I543" s="13"/>
      <c r="J543" s="13"/>
      <c r="K543" s="13"/>
      <c r="L543" s="13">
        <f t="shared" si="170"/>
        <v>0</v>
      </c>
      <c r="M543" s="21">
        <v>1</v>
      </c>
      <c r="N543" t="s">
        <v>891</v>
      </c>
      <c r="O543" t="s">
        <v>892</v>
      </c>
      <c r="P543" s="1">
        <v>42228</v>
      </c>
      <c r="Q543" t="s">
        <v>893</v>
      </c>
    </row>
    <row r="544" spans="1:17" x14ac:dyDescent="0.25">
      <c r="A544" t="s">
        <v>1941</v>
      </c>
      <c r="B544" s="2">
        <v>1</v>
      </c>
      <c r="C544" s="5"/>
      <c r="D544" t="s">
        <v>1947</v>
      </c>
      <c r="E544" s="13">
        <v>988.48</v>
      </c>
      <c r="F544" s="13"/>
      <c r="G544" s="13"/>
      <c r="H544" s="15"/>
      <c r="I544" s="13"/>
      <c r="J544" s="13"/>
      <c r="K544" s="13"/>
      <c r="L544" s="13">
        <f t="shared" si="170"/>
        <v>0</v>
      </c>
      <c r="M544" s="21">
        <v>2</v>
      </c>
      <c r="N544" t="s">
        <v>894</v>
      </c>
      <c r="O544" t="s">
        <v>895</v>
      </c>
      <c r="P544" s="1">
        <v>42228</v>
      </c>
      <c r="Q544" t="s">
        <v>896</v>
      </c>
    </row>
    <row r="545" spans="1:17" x14ac:dyDescent="0.25">
      <c r="A545" t="s">
        <v>1941</v>
      </c>
      <c r="B545" s="2">
        <v>1</v>
      </c>
      <c r="C545" s="5"/>
      <c r="D545" t="s">
        <v>1923</v>
      </c>
      <c r="E545" s="13">
        <v>994.92</v>
      </c>
      <c r="F545" s="13"/>
      <c r="G545" s="13"/>
      <c r="H545" s="15"/>
      <c r="I545" s="13"/>
      <c r="J545" s="13"/>
      <c r="K545" s="13"/>
      <c r="L545" s="13">
        <f t="shared" si="170"/>
        <v>0</v>
      </c>
      <c r="M545" s="21">
        <v>2</v>
      </c>
      <c r="N545" t="s">
        <v>322</v>
      </c>
      <c r="O545" t="s">
        <v>323</v>
      </c>
      <c r="P545" s="1">
        <v>42228</v>
      </c>
      <c r="Q545" t="s">
        <v>324</v>
      </c>
    </row>
    <row r="546" spans="1:17" x14ac:dyDescent="0.25">
      <c r="A546" t="s">
        <v>1941</v>
      </c>
      <c r="B546" s="2">
        <v>1</v>
      </c>
      <c r="C546" s="5"/>
      <c r="D546" t="s">
        <v>1947</v>
      </c>
      <c r="E546" s="13">
        <v>1006.89</v>
      </c>
      <c r="F546" s="13"/>
      <c r="G546" s="13"/>
      <c r="H546" s="15"/>
      <c r="I546" s="13"/>
      <c r="J546" s="13"/>
      <c r="K546" s="13"/>
      <c r="L546" s="13">
        <f t="shared" si="170"/>
        <v>0</v>
      </c>
      <c r="M546" s="21">
        <v>2</v>
      </c>
      <c r="N546" t="s">
        <v>897</v>
      </c>
      <c r="O546" t="s">
        <v>898</v>
      </c>
      <c r="P546" s="1">
        <v>42228</v>
      </c>
      <c r="Q546" t="s">
        <v>899</v>
      </c>
    </row>
    <row r="547" spans="1:17" x14ac:dyDescent="0.25">
      <c r="A547" t="s">
        <v>1941</v>
      </c>
      <c r="B547" s="2">
        <v>1</v>
      </c>
      <c r="C547" s="5"/>
      <c r="D547" t="s">
        <v>1947</v>
      </c>
      <c r="E547" s="13">
        <v>1017.71</v>
      </c>
      <c r="F547" s="13"/>
      <c r="G547" s="13"/>
      <c r="H547" s="15"/>
      <c r="I547" s="13"/>
      <c r="J547" s="13"/>
      <c r="K547" s="13"/>
      <c r="L547" s="13">
        <f t="shared" si="170"/>
        <v>0</v>
      </c>
      <c r="M547" s="21">
        <v>3</v>
      </c>
      <c r="N547" t="s">
        <v>900</v>
      </c>
      <c r="O547" t="s">
        <v>901</v>
      </c>
      <c r="P547" s="1">
        <v>42228</v>
      </c>
      <c r="Q547" t="s">
        <v>902</v>
      </c>
    </row>
    <row r="548" spans="1:17" x14ac:dyDescent="0.25">
      <c r="A548" t="s">
        <v>1941</v>
      </c>
      <c r="B548" s="2">
        <v>1</v>
      </c>
      <c r="C548" s="6"/>
      <c r="D548" t="s">
        <v>1966</v>
      </c>
      <c r="E548" s="13">
        <v>1017.71</v>
      </c>
      <c r="F548" s="13">
        <v>1056.3599999999999</v>
      </c>
      <c r="G548" s="13">
        <f t="shared" si="165"/>
        <v>38.649999999999864</v>
      </c>
      <c r="H548" s="15">
        <v>2.4</v>
      </c>
      <c r="I548" s="13">
        <f>SUM(H548*G548)</f>
        <v>92.759999999999664</v>
      </c>
      <c r="J548" s="15">
        <f t="shared" ref="J548" si="177">SUM(I548*60)/1000</f>
        <v>5.5655999999999795</v>
      </c>
      <c r="K548" s="13">
        <v>3000</v>
      </c>
      <c r="L548" s="13">
        <f>SUM(J548*K548)</f>
        <v>16696.799999999937</v>
      </c>
      <c r="M548" s="21"/>
      <c r="N548" t="s">
        <v>1903</v>
      </c>
      <c r="O548" t="s">
        <v>1904</v>
      </c>
      <c r="P548" s="1">
        <v>42228</v>
      </c>
      <c r="Q548" t="s">
        <v>1905</v>
      </c>
    </row>
    <row r="549" spans="1:17" x14ac:dyDescent="0.25">
      <c r="A549" t="s">
        <v>1941</v>
      </c>
      <c r="B549" s="2">
        <v>1</v>
      </c>
      <c r="C549" s="6"/>
      <c r="D549" t="s">
        <v>1947</v>
      </c>
      <c r="E549" s="13">
        <v>1023.52</v>
      </c>
      <c r="F549" s="13"/>
      <c r="G549" s="13"/>
      <c r="H549" s="15"/>
      <c r="I549" s="13"/>
      <c r="J549" s="13"/>
      <c r="K549" s="13"/>
      <c r="L549" s="13">
        <f t="shared" si="170"/>
        <v>0</v>
      </c>
      <c r="M549" s="21">
        <v>3</v>
      </c>
      <c r="N549" t="s">
        <v>903</v>
      </c>
      <c r="O549" t="s">
        <v>904</v>
      </c>
      <c r="P549" s="1">
        <v>42228</v>
      </c>
      <c r="Q549" t="s">
        <v>905</v>
      </c>
    </row>
    <row r="550" spans="1:17" x14ac:dyDescent="0.25">
      <c r="A550" t="s">
        <v>1941</v>
      </c>
      <c r="B550" s="2">
        <v>1</v>
      </c>
      <c r="C550" s="6"/>
      <c r="D550" t="s">
        <v>1923</v>
      </c>
      <c r="E550" s="13">
        <v>1033.95</v>
      </c>
      <c r="F550" s="13"/>
      <c r="G550" s="13"/>
      <c r="H550" s="15"/>
      <c r="I550" s="13"/>
      <c r="J550" s="13"/>
      <c r="K550" s="13"/>
      <c r="L550" s="13">
        <f t="shared" si="170"/>
        <v>0</v>
      </c>
      <c r="M550" s="21">
        <v>3</v>
      </c>
      <c r="N550" t="s">
        <v>325</v>
      </c>
      <c r="O550" t="s">
        <v>326</v>
      </c>
      <c r="P550" s="1">
        <v>42228</v>
      </c>
      <c r="Q550" t="s">
        <v>327</v>
      </c>
    </row>
    <row r="551" spans="1:17" x14ac:dyDescent="0.25">
      <c r="A551" t="s">
        <v>1941</v>
      </c>
      <c r="B551" s="2">
        <v>1</v>
      </c>
      <c r="C551" s="6"/>
      <c r="D551" t="s">
        <v>1947</v>
      </c>
      <c r="E551" s="13">
        <v>1036.08</v>
      </c>
      <c r="F551" s="13"/>
      <c r="G551" s="13"/>
      <c r="H551" s="15"/>
      <c r="I551" s="13"/>
      <c r="J551" s="13"/>
      <c r="K551" s="13"/>
      <c r="L551" s="13">
        <f t="shared" si="170"/>
        <v>0</v>
      </c>
      <c r="M551" s="21">
        <v>3</v>
      </c>
      <c r="N551" t="s">
        <v>906</v>
      </c>
      <c r="O551" t="s">
        <v>907</v>
      </c>
      <c r="P551" s="1">
        <v>42228</v>
      </c>
      <c r="Q551" t="s">
        <v>908</v>
      </c>
    </row>
    <row r="552" spans="1:17" x14ac:dyDescent="0.25">
      <c r="A552" t="s">
        <v>1941</v>
      </c>
      <c r="B552" s="2">
        <v>1</v>
      </c>
      <c r="C552" s="6"/>
      <c r="D552" t="s">
        <v>1923</v>
      </c>
      <c r="E552" s="13">
        <v>1039.76</v>
      </c>
      <c r="F552" s="13"/>
      <c r="G552" s="13"/>
      <c r="H552" s="15"/>
      <c r="I552" s="13"/>
      <c r="J552" s="13"/>
      <c r="K552" s="13"/>
      <c r="L552" s="13">
        <f t="shared" si="170"/>
        <v>0</v>
      </c>
      <c r="M552" s="21">
        <v>3</v>
      </c>
      <c r="N552" t="s">
        <v>328</v>
      </c>
      <c r="O552" t="s">
        <v>329</v>
      </c>
      <c r="P552" s="1">
        <v>42228</v>
      </c>
      <c r="Q552" t="s">
        <v>330</v>
      </c>
    </row>
    <row r="553" spans="1:17" x14ac:dyDescent="0.25">
      <c r="A553" t="s">
        <v>1941</v>
      </c>
      <c r="B553" s="2">
        <v>2</v>
      </c>
      <c r="C553" s="5"/>
      <c r="D553" t="s">
        <v>1965</v>
      </c>
      <c r="E553" s="13">
        <v>1056.3599999999999</v>
      </c>
      <c r="F553" s="13">
        <v>1071.0999999999999</v>
      </c>
      <c r="G553" s="13">
        <f t="shared" si="165"/>
        <v>14.740000000000009</v>
      </c>
      <c r="H553" s="15">
        <v>2.4</v>
      </c>
      <c r="I553" s="13">
        <f t="shared" ref="I553:I554" si="178">SUM(H553*G553)</f>
        <v>35.376000000000019</v>
      </c>
      <c r="J553" s="15">
        <f t="shared" ref="J553:J554" si="179">SUM(I553*60)/1000</f>
        <v>2.1225600000000013</v>
      </c>
      <c r="K553" s="13">
        <v>2500</v>
      </c>
      <c r="L553" s="13">
        <f t="shared" ref="L553:L554" si="180">SUM(J553*K553)</f>
        <v>5306.4000000000033</v>
      </c>
      <c r="M553" s="21"/>
      <c r="N553" t="s">
        <v>1815</v>
      </c>
      <c r="O553" t="s">
        <v>1816</v>
      </c>
      <c r="P553" s="1">
        <v>42228</v>
      </c>
      <c r="Q553" t="s">
        <v>1817</v>
      </c>
    </row>
    <row r="554" spans="1:17" x14ac:dyDescent="0.25">
      <c r="A554" t="s">
        <v>1941</v>
      </c>
      <c r="B554" s="2">
        <v>3</v>
      </c>
      <c r="C554" s="9"/>
      <c r="D554" t="s">
        <v>1964</v>
      </c>
      <c r="E554" s="13">
        <v>1071.0999999999999</v>
      </c>
      <c r="F554" s="13">
        <v>1084.6300000000001</v>
      </c>
      <c r="G554" s="13">
        <f t="shared" si="165"/>
        <v>13.5300000000002</v>
      </c>
      <c r="H554" s="15">
        <v>2.4</v>
      </c>
      <c r="I554" s="13">
        <f t="shared" si="178"/>
        <v>32.472000000000477</v>
      </c>
      <c r="J554" s="15">
        <f t="shared" si="179"/>
        <v>1.9483200000000287</v>
      </c>
      <c r="K554" s="13">
        <v>2000</v>
      </c>
      <c r="L554" s="13">
        <f t="shared" si="180"/>
        <v>3896.6400000000572</v>
      </c>
      <c r="M554" s="21"/>
      <c r="N554" t="s">
        <v>1629</v>
      </c>
      <c r="O554" t="s">
        <v>1630</v>
      </c>
      <c r="P554" s="1">
        <v>42228</v>
      </c>
      <c r="Q554" t="s">
        <v>1631</v>
      </c>
    </row>
    <row r="555" spans="1:17" ht="14.45" customHeight="1" x14ac:dyDescent="0.25">
      <c r="B555" s="2"/>
      <c r="E555" s="13"/>
      <c r="F555" s="13"/>
      <c r="G555" s="13"/>
      <c r="H555" s="15"/>
      <c r="I555" s="13"/>
      <c r="J555" s="13"/>
      <c r="K555" s="13"/>
      <c r="L555" s="13">
        <f t="shared" si="170"/>
        <v>0</v>
      </c>
      <c r="P555" s="1"/>
    </row>
    <row r="556" spans="1:17" ht="14.45" customHeight="1" x14ac:dyDescent="0.25">
      <c r="A556" t="s">
        <v>1948</v>
      </c>
      <c r="B556" s="2"/>
      <c r="D556" t="s">
        <v>1959</v>
      </c>
      <c r="E556" s="13">
        <v>0</v>
      </c>
      <c r="F556" s="13">
        <v>149.13999999999999</v>
      </c>
      <c r="G556" s="13">
        <f t="shared" si="165"/>
        <v>149.13999999999999</v>
      </c>
      <c r="H556" s="15">
        <v>3</v>
      </c>
      <c r="I556" s="13"/>
      <c r="J556" s="13"/>
      <c r="K556" s="13"/>
      <c r="L556" s="13">
        <f t="shared" si="170"/>
        <v>0</v>
      </c>
      <c r="M556" s="12" t="s">
        <v>1993</v>
      </c>
      <c r="N556" t="s">
        <v>1314</v>
      </c>
      <c r="O556" t="s">
        <v>1315</v>
      </c>
      <c r="P556" s="1">
        <v>42228</v>
      </c>
      <c r="Q556" t="s">
        <v>1316</v>
      </c>
    </row>
    <row r="557" spans="1:17" x14ac:dyDescent="0.25">
      <c r="A557" t="s">
        <v>1948</v>
      </c>
      <c r="B557" s="2">
        <v>2</v>
      </c>
      <c r="C557" s="5"/>
      <c r="D557" t="s">
        <v>1965</v>
      </c>
      <c r="E557" s="13">
        <v>0</v>
      </c>
      <c r="F557" s="13">
        <v>58.21</v>
      </c>
      <c r="G557" s="13">
        <f t="shared" si="165"/>
        <v>58.21</v>
      </c>
      <c r="H557" s="15">
        <v>3</v>
      </c>
      <c r="I557" s="13">
        <f>SUM(H557*G557)</f>
        <v>174.63</v>
      </c>
      <c r="J557" s="15">
        <f t="shared" ref="J557" si="181">SUM(I557*60)/1000</f>
        <v>10.477799999999998</v>
      </c>
      <c r="K557" s="13">
        <v>2500</v>
      </c>
      <c r="L557" s="13">
        <f>SUM(J557*K557)</f>
        <v>26194.499999999996</v>
      </c>
      <c r="M557" s="21"/>
      <c r="N557" t="s">
        <v>1314</v>
      </c>
      <c r="O557" t="s">
        <v>1315</v>
      </c>
      <c r="P557" s="1">
        <v>42228</v>
      </c>
      <c r="Q557" t="s">
        <v>1818</v>
      </c>
    </row>
    <row r="558" spans="1:17" ht="14.45" customHeight="1" x14ac:dyDescent="0.25">
      <c r="A558" t="s">
        <v>1948</v>
      </c>
      <c r="B558" s="2"/>
      <c r="C558" s="5"/>
      <c r="D558" t="s">
        <v>1947</v>
      </c>
      <c r="E558" s="13">
        <v>5.91</v>
      </c>
      <c r="F558" s="13"/>
      <c r="G558" s="13"/>
      <c r="H558" s="15"/>
      <c r="I558" s="13"/>
      <c r="J558" s="13"/>
      <c r="K558" s="13"/>
      <c r="L558" s="13">
        <f t="shared" si="170"/>
        <v>0</v>
      </c>
      <c r="M558" s="12">
        <v>3</v>
      </c>
      <c r="N558" t="s">
        <v>909</v>
      </c>
      <c r="O558" t="s">
        <v>910</v>
      </c>
      <c r="P558" s="1">
        <v>42228</v>
      </c>
      <c r="Q558" t="s">
        <v>911</v>
      </c>
    </row>
    <row r="559" spans="1:17" ht="14.45" customHeight="1" x14ac:dyDescent="0.25">
      <c r="A559" t="s">
        <v>1948</v>
      </c>
      <c r="B559" s="2"/>
      <c r="C559" s="5"/>
      <c r="D559" t="s">
        <v>1947</v>
      </c>
      <c r="E559" s="13">
        <v>11.3</v>
      </c>
      <c r="F559" s="13"/>
      <c r="G559" s="13"/>
      <c r="H559" s="15"/>
      <c r="I559" s="13"/>
      <c r="J559" s="13"/>
      <c r="K559" s="13"/>
      <c r="L559" s="13">
        <f t="shared" si="170"/>
        <v>0</v>
      </c>
      <c r="M559" s="12">
        <v>3</v>
      </c>
      <c r="N559" t="s">
        <v>912</v>
      </c>
      <c r="O559" t="s">
        <v>913</v>
      </c>
      <c r="P559" s="1">
        <v>42228</v>
      </c>
      <c r="Q559" t="s">
        <v>914</v>
      </c>
    </row>
    <row r="560" spans="1:17" ht="14.45" customHeight="1" x14ac:dyDescent="0.25">
      <c r="A560" t="s">
        <v>1948</v>
      </c>
      <c r="B560" s="2"/>
      <c r="C560" s="5"/>
      <c r="D560" t="s">
        <v>1947</v>
      </c>
      <c r="E560" s="13">
        <v>15.22</v>
      </c>
      <c r="F560" s="13"/>
      <c r="G560" s="13"/>
      <c r="H560" s="15"/>
      <c r="I560" s="13"/>
      <c r="J560" s="13"/>
      <c r="K560" s="13"/>
      <c r="L560" s="13">
        <f t="shared" si="170"/>
        <v>0</v>
      </c>
      <c r="M560" s="12">
        <v>3</v>
      </c>
      <c r="N560" t="s">
        <v>211</v>
      </c>
      <c r="O560" t="s">
        <v>915</v>
      </c>
      <c r="P560" s="1">
        <v>42228</v>
      </c>
      <c r="Q560" t="s">
        <v>916</v>
      </c>
    </row>
    <row r="561" spans="1:17" ht="14.45" customHeight="1" x14ac:dyDescent="0.25">
      <c r="A561" t="s">
        <v>1948</v>
      </c>
      <c r="B561" s="2"/>
      <c r="C561" s="5"/>
      <c r="D561" t="s">
        <v>1947</v>
      </c>
      <c r="E561" s="13">
        <v>29.06</v>
      </c>
      <c r="F561" s="13"/>
      <c r="G561" s="13"/>
      <c r="H561" s="15"/>
      <c r="I561" s="13"/>
      <c r="J561" s="13"/>
      <c r="K561" s="13"/>
      <c r="L561" s="13">
        <f t="shared" si="170"/>
        <v>0</v>
      </c>
      <c r="M561" s="12">
        <v>1</v>
      </c>
      <c r="N561" t="s">
        <v>917</v>
      </c>
      <c r="O561" t="s">
        <v>918</v>
      </c>
      <c r="P561" s="1">
        <v>42228</v>
      </c>
      <c r="Q561" t="s">
        <v>919</v>
      </c>
    </row>
    <row r="562" spans="1:17" ht="14.45" customHeight="1" x14ac:dyDescent="0.25">
      <c r="A562" t="s">
        <v>1948</v>
      </c>
      <c r="B562" s="2"/>
      <c r="C562" s="5"/>
      <c r="D562" t="s">
        <v>1947</v>
      </c>
      <c r="E562" s="13">
        <v>42.49</v>
      </c>
      <c r="F562" s="13"/>
      <c r="G562" s="13"/>
      <c r="H562" s="15"/>
      <c r="I562" s="13"/>
      <c r="J562" s="13"/>
      <c r="K562" s="13"/>
      <c r="L562" s="13">
        <f t="shared" si="170"/>
        <v>0</v>
      </c>
      <c r="M562" s="12">
        <v>1</v>
      </c>
      <c r="N562" t="s">
        <v>917</v>
      </c>
      <c r="O562" t="s">
        <v>920</v>
      </c>
      <c r="P562" s="1">
        <v>42228</v>
      </c>
      <c r="Q562" t="s">
        <v>921</v>
      </c>
    </row>
    <row r="563" spans="1:17" ht="14.45" customHeight="1" x14ac:dyDescent="0.25">
      <c r="A563" t="s">
        <v>1948</v>
      </c>
      <c r="B563" s="2"/>
      <c r="C563" s="5"/>
      <c r="D563" t="s">
        <v>1947</v>
      </c>
      <c r="E563" s="13">
        <v>53.33</v>
      </c>
      <c r="F563" s="13"/>
      <c r="G563" s="13"/>
      <c r="H563" s="15"/>
      <c r="I563" s="13"/>
      <c r="J563" s="13"/>
      <c r="K563" s="13"/>
      <c r="L563" s="13">
        <f t="shared" si="170"/>
        <v>0</v>
      </c>
      <c r="M563" s="12">
        <v>1</v>
      </c>
      <c r="N563" t="s">
        <v>922</v>
      </c>
      <c r="O563" t="s">
        <v>923</v>
      </c>
      <c r="P563" s="1">
        <v>42228</v>
      </c>
      <c r="Q563" t="s">
        <v>924</v>
      </c>
    </row>
    <row r="564" spans="1:17" ht="14.45" customHeight="1" x14ac:dyDescent="0.25">
      <c r="A564" t="s">
        <v>1948</v>
      </c>
      <c r="B564" s="2"/>
      <c r="C564" s="5"/>
      <c r="D564" t="s">
        <v>1950</v>
      </c>
      <c r="E564" s="13">
        <v>56.45</v>
      </c>
      <c r="F564" s="13"/>
      <c r="G564" s="13"/>
      <c r="H564" s="15"/>
      <c r="I564" s="13"/>
      <c r="J564" s="13"/>
      <c r="K564" s="13"/>
      <c r="L564" s="13">
        <f t="shared" si="170"/>
        <v>0</v>
      </c>
      <c r="M564" s="12" t="s">
        <v>1191</v>
      </c>
      <c r="N564" t="s">
        <v>1192</v>
      </c>
      <c r="O564" t="s">
        <v>1193</v>
      </c>
      <c r="P564" s="1">
        <v>42228</v>
      </c>
      <c r="Q564" t="s">
        <v>1194</v>
      </c>
    </row>
    <row r="565" spans="1:17" x14ac:dyDescent="0.25">
      <c r="A565" t="s">
        <v>1948</v>
      </c>
      <c r="B565" s="2">
        <v>2</v>
      </c>
      <c r="C565" s="9"/>
      <c r="D565" t="s">
        <v>1964</v>
      </c>
      <c r="E565" s="13">
        <v>58.21</v>
      </c>
      <c r="F565" s="13">
        <v>124.58</v>
      </c>
      <c r="G565" s="13">
        <f t="shared" si="165"/>
        <v>66.37</v>
      </c>
      <c r="H565" s="15">
        <v>3</v>
      </c>
      <c r="I565" s="13">
        <f t="shared" ref="I565:I566" si="182">SUM(H565*G565)</f>
        <v>199.11</v>
      </c>
      <c r="J565" s="15">
        <f t="shared" ref="J565:J566" si="183">SUM(I565*60)/1000</f>
        <v>11.9466</v>
      </c>
      <c r="K565" s="13">
        <v>2000</v>
      </c>
      <c r="L565" s="13">
        <f t="shared" ref="L565:L566" si="184">SUM(J565*K565)</f>
        <v>23893.200000000001</v>
      </c>
      <c r="M565" s="21"/>
      <c r="N565" t="s">
        <v>1632</v>
      </c>
      <c r="O565" t="s">
        <v>1633</v>
      </c>
      <c r="P565" s="1">
        <v>42228</v>
      </c>
      <c r="Q565" t="s">
        <v>1634</v>
      </c>
    </row>
    <row r="566" spans="1:17" x14ac:dyDescent="0.25">
      <c r="A566" t="s">
        <v>1948</v>
      </c>
      <c r="B566" s="2">
        <v>2</v>
      </c>
      <c r="C566" s="5"/>
      <c r="D566" t="s">
        <v>1965</v>
      </c>
      <c r="E566" s="13">
        <v>124.58</v>
      </c>
      <c r="F566" s="13">
        <v>147.44</v>
      </c>
      <c r="G566" s="13">
        <f t="shared" si="165"/>
        <v>22.86</v>
      </c>
      <c r="H566" s="15">
        <v>3</v>
      </c>
      <c r="I566" s="13">
        <f t="shared" si="182"/>
        <v>68.58</v>
      </c>
      <c r="J566" s="15">
        <f t="shared" si="183"/>
        <v>4.1147999999999998</v>
      </c>
      <c r="K566" s="13">
        <v>2500</v>
      </c>
      <c r="L566" s="13">
        <f t="shared" si="184"/>
        <v>10287</v>
      </c>
      <c r="M566" s="21"/>
      <c r="N566" t="s">
        <v>1819</v>
      </c>
      <c r="O566" t="s">
        <v>1820</v>
      </c>
      <c r="P566" s="1">
        <v>42228</v>
      </c>
      <c r="Q566" t="s">
        <v>1821</v>
      </c>
    </row>
    <row r="567" spans="1:17" ht="14.45" customHeight="1" x14ac:dyDescent="0.25">
      <c r="A567" t="s">
        <v>1948</v>
      </c>
      <c r="B567" s="2"/>
      <c r="C567" s="5"/>
      <c r="D567" t="s">
        <v>1947</v>
      </c>
      <c r="E567" s="13">
        <v>130.56</v>
      </c>
      <c r="F567" s="13"/>
      <c r="G567" s="13"/>
      <c r="H567" s="15"/>
      <c r="I567" s="13"/>
      <c r="J567" s="13"/>
      <c r="K567" s="13"/>
      <c r="L567" s="13">
        <f t="shared" si="170"/>
        <v>0</v>
      </c>
      <c r="M567" s="12">
        <v>1</v>
      </c>
      <c r="N567" t="s">
        <v>925</v>
      </c>
      <c r="O567" t="s">
        <v>926</v>
      </c>
      <c r="P567" s="1">
        <v>42228</v>
      </c>
      <c r="Q567" t="s">
        <v>927</v>
      </c>
    </row>
    <row r="568" spans="1:17" ht="14.45" customHeight="1" x14ac:dyDescent="0.25">
      <c r="A568" t="s">
        <v>1948</v>
      </c>
      <c r="B568" s="2"/>
      <c r="C568" s="5"/>
      <c r="D568" t="s">
        <v>1947</v>
      </c>
      <c r="E568" s="13">
        <v>143.44999999999999</v>
      </c>
      <c r="F568" s="13"/>
      <c r="G568" s="13"/>
      <c r="H568" s="15"/>
      <c r="I568" s="13"/>
      <c r="J568" s="13"/>
      <c r="K568" s="13"/>
      <c r="L568" s="13">
        <f t="shared" si="170"/>
        <v>0</v>
      </c>
      <c r="M568" s="12">
        <v>1</v>
      </c>
      <c r="N568" t="s">
        <v>928</v>
      </c>
      <c r="O568" t="s">
        <v>929</v>
      </c>
      <c r="P568" s="1">
        <v>42228</v>
      </c>
      <c r="Q568" t="s">
        <v>930</v>
      </c>
    </row>
    <row r="569" spans="1:17" ht="14.45" customHeight="1" x14ac:dyDescent="0.25">
      <c r="B569" s="2"/>
      <c r="E569" s="13"/>
      <c r="F569" s="13"/>
      <c r="G569" s="13"/>
      <c r="H569" s="15"/>
      <c r="I569" s="13"/>
      <c r="J569" s="13"/>
      <c r="K569" s="13"/>
      <c r="L569" s="13">
        <f t="shared" si="170"/>
        <v>0</v>
      </c>
      <c r="P569" s="1"/>
    </row>
    <row r="570" spans="1:17" ht="14.45" customHeight="1" x14ac:dyDescent="0.25">
      <c r="A570" t="s">
        <v>1942</v>
      </c>
      <c r="B570" s="2"/>
      <c r="D570" t="s">
        <v>1959</v>
      </c>
      <c r="E570" s="13">
        <v>0</v>
      </c>
      <c r="F570" s="13">
        <v>413.5</v>
      </c>
      <c r="G570" s="13">
        <f t="shared" si="165"/>
        <v>413.5</v>
      </c>
      <c r="H570" s="15">
        <v>2.2000000000000002</v>
      </c>
      <c r="I570" s="13"/>
      <c r="J570" s="13"/>
      <c r="K570" s="13"/>
      <c r="L570" s="13">
        <f t="shared" si="170"/>
        <v>0</v>
      </c>
      <c r="M570" s="12" t="s">
        <v>1195</v>
      </c>
      <c r="N570" t="s">
        <v>1317</v>
      </c>
      <c r="O570" t="s">
        <v>1318</v>
      </c>
      <c r="P570" s="1">
        <v>42228</v>
      </c>
      <c r="Q570" t="s">
        <v>1319</v>
      </c>
    </row>
    <row r="571" spans="1:17" x14ac:dyDescent="0.25">
      <c r="A571" t="s">
        <v>1942</v>
      </c>
      <c r="B571" s="2">
        <v>2</v>
      </c>
      <c r="C571" s="9"/>
      <c r="D571" t="s">
        <v>1964</v>
      </c>
      <c r="E571" s="13">
        <v>0</v>
      </c>
      <c r="F571" s="13">
        <v>4.3499999999999996</v>
      </c>
      <c r="G571" s="13">
        <f t="shared" si="165"/>
        <v>4.3499999999999996</v>
      </c>
      <c r="H571" s="15">
        <v>2.2000000000000002</v>
      </c>
      <c r="I571" s="13">
        <f>SUM(H571*G571)</f>
        <v>9.57</v>
      </c>
      <c r="J571" s="15">
        <f t="shared" ref="J571" si="185">SUM(I571*60)/1000</f>
        <v>0.57420000000000004</v>
      </c>
      <c r="K571" s="13">
        <v>2000</v>
      </c>
      <c r="L571" s="13">
        <f>SUM(J571*K571)</f>
        <v>1148.4000000000001</v>
      </c>
      <c r="M571" s="21"/>
      <c r="N571" t="s">
        <v>1317</v>
      </c>
      <c r="O571" t="s">
        <v>1318</v>
      </c>
      <c r="P571" s="1">
        <v>42228</v>
      </c>
      <c r="Q571" t="s">
        <v>1635</v>
      </c>
    </row>
    <row r="572" spans="1:17" ht="14.45" customHeight="1" x14ac:dyDescent="0.25">
      <c r="A572" t="s">
        <v>1942</v>
      </c>
      <c r="B572" s="2"/>
      <c r="C572" s="9"/>
      <c r="D572" t="s">
        <v>2001</v>
      </c>
      <c r="E572" s="13">
        <v>4.3499999999999996</v>
      </c>
      <c r="F572" s="13"/>
      <c r="G572" s="13"/>
      <c r="H572" s="15"/>
      <c r="I572" s="13"/>
      <c r="J572" s="13"/>
      <c r="K572" s="13"/>
      <c r="L572" s="13">
        <f t="shared" si="170"/>
        <v>0</v>
      </c>
      <c r="M572" s="12" t="s">
        <v>1196</v>
      </c>
      <c r="N572" t="s">
        <v>1197</v>
      </c>
      <c r="O572" t="s">
        <v>490</v>
      </c>
      <c r="P572" s="1">
        <v>42228</v>
      </c>
      <c r="Q572" t="s">
        <v>1198</v>
      </c>
    </row>
    <row r="573" spans="1:17" ht="14.45" customHeight="1" x14ac:dyDescent="0.25">
      <c r="A573" t="s">
        <v>1942</v>
      </c>
      <c r="B573" s="2"/>
      <c r="C573" s="9"/>
      <c r="D573" t="s">
        <v>2000</v>
      </c>
      <c r="E573" s="13">
        <v>4.3499999999999996</v>
      </c>
      <c r="F573" s="13"/>
      <c r="G573" s="13"/>
      <c r="H573" s="15">
        <v>2.2000000000000002</v>
      </c>
      <c r="I573" s="13"/>
      <c r="J573" s="13"/>
      <c r="K573" s="13"/>
      <c r="L573" s="13">
        <f t="shared" si="170"/>
        <v>0</v>
      </c>
      <c r="M573" s="12" t="s">
        <v>1199</v>
      </c>
      <c r="N573" t="s">
        <v>1197</v>
      </c>
      <c r="O573" t="s">
        <v>490</v>
      </c>
      <c r="P573" s="1">
        <v>42228</v>
      </c>
      <c r="Q573" t="s">
        <v>1200</v>
      </c>
    </row>
    <row r="574" spans="1:17" ht="14.45" customHeight="1" x14ac:dyDescent="0.25">
      <c r="A574" t="s">
        <v>1942</v>
      </c>
      <c r="B574" s="2"/>
      <c r="C574" s="5"/>
      <c r="D574" t="s">
        <v>1960</v>
      </c>
      <c r="E574" s="13">
        <v>4.3499999999999996</v>
      </c>
      <c r="F574" s="13">
        <v>51.84</v>
      </c>
      <c r="G574" s="13">
        <f t="shared" si="165"/>
        <v>47.49</v>
      </c>
      <c r="H574" s="15"/>
      <c r="I574" s="13"/>
      <c r="J574" s="13"/>
      <c r="K574" s="13"/>
      <c r="L574" s="13">
        <f t="shared" si="170"/>
        <v>0</v>
      </c>
      <c r="M574" s="12" t="s">
        <v>1417</v>
      </c>
      <c r="N574" t="s">
        <v>1197</v>
      </c>
      <c r="O574" t="s">
        <v>490</v>
      </c>
      <c r="P574" s="1">
        <v>42228</v>
      </c>
      <c r="Q574" t="s">
        <v>1418</v>
      </c>
    </row>
    <row r="575" spans="1:17" x14ac:dyDescent="0.25">
      <c r="A575" t="s">
        <v>1942</v>
      </c>
      <c r="B575" s="2">
        <v>2</v>
      </c>
      <c r="C575" s="5"/>
      <c r="D575" t="s">
        <v>1965</v>
      </c>
      <c r="E575" s="13">
        <v>4.3499999999999996</v>
      </c>
      <c r="F575" s="13">
        <v>128.55000000000001</v>
      </c>
      <c r="G575" s="13">
        <f t="shared" ref="G575:G611" si="186">SUM(F575-E575)</f>
        <v>124.20000000000002</v>
      </c>
      <c r="H575" s="15">
        <v>2.2000000000000002</v>
      </c>
      <c r="I575" s="13">
        <f>SUM(H575*G575)</f>
        <v>273.24000000000007</v>
      </c>
      <c r="J575" s="15">
        <f t="shared" ref="J575" si="187">SUM(I575*60)/1000</f>
        <v>16.394400000000005</v>
      </c>
      <c r="K575" s="13">
        <v>2500</v>
      </c>
      <c r="L575" s="13">
        <f>SUM(J575*K575)</f>
        <v>40986.000000000015</v>
      </c>
      <c r="M575" s="21"/>
      <c r="N575" t="s">
        <v>1197</v>
      </c>
      <c r="O575" t="s">
        <v>490</v>
      </c>
      <c r="P575" s="1">
        <v>42228</v>
      </c>
      <c r="Q575" t="s">
        <v>1822</v>
      </c>
    </row>
    <row r="576" spans="1:17" ht="14.45" customHeight="1" x14ac:dyDescent="0.25">
      <c r="A576" t="s">
        <v>1942</v>
      </c>
      <c r="B576" s="2"/>
      <c r="C576" s="5"/>
      <c r="D576" t="s">
        <v>1960</v>
      </c>
      <c r="E576" s="13">
        <v>80.95</v>
      </c>
      <c r="F576" s="13">
        <v>101.97</v>
      </c>
      <c r="G576" s="13">
        <f t="shared" si="186"/>
        <v>21.019999999999996</v>
      </c>
      <c r="H576" s="15"/>
      <c r="I576" s="13"/>
      <c r="J576" s="13"/>
      <c r="K576" s="13"/>
      <c r="L576" s="13">
        <f t="shared" si="170"/>
        <v>0</v>
      </c>
      <c r="M576" s="12" t="s">
        <v>1420</v>
      </c>
      <c r="N576" t="s">
        <v>1421</v>
      </c>
      <c r="O576" t="s">
        <v>1419</v>
      </c>
      <c r="P576" s="1">
        <v>42228</v>
      </c>
      <c r="Q576" t="s">
        <v>1422</v>
      </c>
    </row>
    <row r="577" spans="1:17" ht="30" x14ac:dyDescent="0.25">
      <c r="A577" t="s">
        <v>1942</v>
      </c>
      <c r="B577" s="2">
        <v>1</v>
      </c>
      <c r="C577" s="6"/>
      <c r="D577" t="s">
        <v>1960</v>
      </c>
      <c r="E577" s="13">
        <v>128.55000000000001</v>
      </c>
      <c r="F577" s="13">
        <v>140.78</v>
      </c>
      <c r="G577" s="13">
        <f t="shared" si="186"/>
        <v>12.22999999999999</v>
      </c>
      <c r="H577" s="15"/>
      <c r="I577" s="13"/>
      <c r="J577" s="13"/>
      <c r="K577" s="13"/>
      <c r="L577" s="13">
        <v>25000</v>
      </c>
      <c r="M577" s="21" t="s">
        <v>1423</v>
      </c>
      <c r="N577" t="s">
        <v>1424</v>
      </c>
      <c r="O577" t="s">
        <v>1425</v>
      </c>
      <c r="P577" s="1">
        <v>42228</v>
      </c>
      <c r="Q577" t="s">
        <v>1426</v>
      </c>
    </row>
    <row r="578" spans="1:17" x14ac:dyDescent="0.25">
      <c r="A578" t="s">
        <v>1942</v>
      </c>
      <c r="B578" s="2">
        <v>1</v>
      </c>
      <c r="C578" s="6"/>
      <c r="D578" t="s">
        <v>1966</v>
      </c>
      <c r="E578" s="13">
        <v>128.55000000000001</v>
      </c>
      <c r="F578" s="13">
        <v>140.78</v>
      </c>
      <c r="G578" s="13">
        <f t="shared" si="186"/>
        <v>12.22999999999999</v>
      </c>
      <c r="H578" s="15">
        <v>2.2000000000000002</v>
      </c>
      <c r="I578" s="13">
        <f>SUM(H578*G578)</f>
        <v>26.905999999999981</v>
      </c>
      <c r="J578" s="15">
        <f t="shared" ref="J578" si="188">SUM(I578*60)/1000</f>
        <v>1.6143599999999987</v>
      </c>
      <c r="K578" s="13">
        <v>3000</v>
      </c>
      <c r="L578" s="13">
        <f>SUM(J578*K578)</f>
        <v>4843.0799999999963</v>
      </c>
      <c r="M578" s="21"/>
      <c r="N578" t="s">
        <v>1424</v>
      </c>
      <c r="O578" t="s">
        <v>1425</v>
      </c>
      <c r="P578" s="1">
        <v>42228</v>
      </c>
      <c r="Q578" t="s">
        <v>1906</v>
      </c>
    </row>
    <row r="579" spans="1:17" ht="14.45" customHeight="1" x14ac:dyDescent="0.25">
      <c r="A579" t="s">
        <v>1942</v>
      </c>
      <c r="B579" s="2"/>
      <c r="C579" s="5"/>
      <c r="D579" t="s">
        <v>1960</v>
      </c>
      <c r="E579" s="13">
        <v>140.78</v>
      </c>
      <c r="F579" s="13">
        <v>253.86</v>
      </c>
      <c r="G579" s="13">
        <f t="shared" si="186"/>
        <v>113.08000000000001</v>
      </c>
      <c r="H579" s="15"/>
      <c r="I579" s="13"/>
      <c r="J579" s="13"/>
      <c r="K579" s="13"/>
      <c r="L579" s="13">
        <f t="shared" ref="L579:L642" si="189">SUM(G579*K579)</f>
        <v>0</v>
      </c>
      <c r="M579" s="12" t="s">
        <v>1427</v>
      </c>
      <c r="N579" t="s">
        <v>1428</v>
      </c>
      <c r="O579" t="s">
        <v>1429</v>
      </c>
      <c r="P579" s="1">
        <v>42228</v>
      </c>
      <c r="Q579" t="s">
        <v>1430</v>
      </c>
    </row>
    <row r="580" spans="1:17" x14ac:dyDescent="0.25">
      <c r="A580" t="s">
        <v>1942</v>
      </c>
      <c r="B580" s="2">
        <v>2</v>
      </c>
      <c r="C580" s="5"/>
      <c r="D580" t="s">
        <v>1965</v>
      </c>
      <c r="E580" s="13">
        <v>140.78</v>
      </c>
      <c r="F580" s="13">
        <v>300.33</v>
      </c>
      <c r="G580" s="13">
        <f t="shared" si="186"/>
        <v>159.54999999999998</v>
      </c>
      <c r="H580" s="15">
        <v>2.2000000000000002</v>
      </c>
      <c r="I580" s="13">
        <f>SUM(H580*G580)</f>
        <v>351.01</v>
      </c>
      <c r="J580" s="15">
        <f t="shared" ref="J580" si="190">SUM(I580*60)/1000</f>
        <v>21.060599999999997</v>
      </c>
      <c r="K580" s="13">
        <v>2500</v>
      </c>
      <c r="L580" s="13">
        <f>SUM(J580*K580)</f>
        <v>52651.499999999993</v>
      </c>
      <c r="M580" s="21"/>
      <c r="N580" t="s">
        <v>1428</v>
      </c>
      <c r="O580" t="s">
        <v>1429</v>
      </c>
      <c r="P580" s="1">
        <v>42228</v>
      </c>
      <c r="Q580" t="s">
        <v>1823</v>
      </c>
    </row>
    <row r="581" spans="1:17" ht="14.45" customHeight="1" x14ac:dyDescent="0.25">
      <c r="A581" t="s">
        <v>1942</v>
      </c>
      <c r="B581" s="2"/>
      <c r="C581" s="5"/>
      <c r="D581" t="s">
        <v>1923</v>
      </c>
      <c r="E581" s="13">
        <v>182.15</v>
      </c>
      <c r="F581" s="13"/>
      <c r="G581" s="13"/>
      <c r="H581" s="15"/>
      <c r="I581" s="13"/>
      <c r="J581" s="13"/>
      <c r="K581" s="13"/>
      <c r="L581" s="13">
        <f t="shared" si="189"/>
        <v>0</v>
      </c>
      <c r="M581" s="12">
        <v>1</v>
      </c>
      <c r="N581" t="s">
        <v>331</v>
      </c>
      <c r="O581" t="s">
        <v>332</v>
      </c>
      <c r="P581" s="1">
        <v>42228</v>
      </c>
      <c r="Q581" t="s">
        <v>333</v>
      </c>
    </row>
    <row r="582" spans="1:17" ht="14.45" customHeight="1" x14ac:dyDescent="0.25">
      <c r="A582" t="s">
        <v>1942</v>
      </c>
      <c r="B582" s="2"/>
      <c r="C582" s="5"/>
      <c r="D582" t="s">
        <v>1923</v>
      </c>
      <c r="E582" s="13">
        <v>193.82</v>
      </c>
      <c r="F582" s="13"/>
      <c r="G582" s="13"/>
      <c r="H582" s="15"/>
      <c r="I582" s="13"/>
      <c r="J582" s="13"/>
      <c r="K582" s="13"/>
      <c r="L582" s="13">
        <f t="shared" si="189"/>
        <v>0</v>
      </c>
      <c r="M582" s="12">
        <v>1</v>
      </c>
      <c r="N582" t="s">
        <v>334</v>
      </c>
      <c r="O582" t="s">
        <v>335</v>
      </c>
      <c r="P582" s="1">
        <v>42228</v>
      </c>
      <c r="Q582" t="s">
        <v>336</v>
      </c>
    </row>
    <row r="583" spans="1:17" ht="14.45" customHeight="1" x14ac:dyDescent="0.25">
      <c r="A583" t="s">
        <v>1942</v>
      </c>
      <c r="B583" s="2"/>
      <c r="C583" s="5"/>
      <c r="D583" t="s">
        <v>1923</v>
      </c>
      <c r="E583" s="13">
        <v>211.94</v>
      </c>
      <c r="F583" s="13"/>
      <c r="G583" s="13"/>
      <c r="H583" s="15"/>
      <c r="I583" s="13"/>
      <c r="J583" s="13"/>
      <c r="K583" s="13"/>
      <c r="L583" s="13">
        <f t="shared" si="189"/>
        <v>0</v>
      </c>
      <c r="M583" s="12">
        <v>1</v>
      </c>
      <c r="N583" t="s">
        <v>337</v>
      </c>
      <c r="O583" t="s">
        <v>338</v>
      </c>
      <c r="P583" s="1">
        <v>42228</v>
      </c>
      <c r="Q583" t="s">
        <v>339</v>
      </c>
    </row>
    <row r="584" spans="1:17" x14ac:dyDescent="0.25">
      <c r="A584" t="s">
        <v>1942</v>
      </c>
      <c r="B584" s="2">
        <v>3</v>
      </c>
      <c r="C584" s="9"/>
      <c r="D584" t="s">
        <v>1964</v>
      </c>
      <c r="E584" s="13">
        <v>300.33</v>
      </c>
      <c r="F584" s="13">
        <v>413.5</v>
      </c>
      <c r="G584" s="13">
        <f t="shared" si="186"/>
        <v>113.17000000000002</v>
      </c>
      <c r="H584" s="15">
        <v>2.2000000000000002</v>
      </c>
      <c r="I584" s="13">
        <f>SUM(H584*G584)</f>
        <v>248.97400000000005</v>
      </c>
      <c r="J584" s="15">
        <f t="shared" ref="J584" si="191">SUM(I584*60)/1000</f>
        <v>14.938440000000002</v>
      </c>
      <c r="K584" s="13">
        <v>2000</v>
      </c>
      <c r="L584" s="13">
        <f>SUM(J584*K584)</f>
        <v>29876.880000000005</v>
      </c>
      <c r="M584" s="21"/>
      <c r="N584" t="s">
        <v>1636</v>
      </c>
      <c r="O584" t="s">
        <v>1637</v>
      </c>
      <c r="P584" s="1">
        <v>42228</v>
      </c>
      <c r="Q584" t="s">
        <v>1638</v>
      </c>
    </row>
    <row r="585" spans="1:17" ht="14.45" customHeight="1" x14ac:dyDescent="0.25">
      <c r="A585" t="s">
        <v>1942</v>
      </c>
      <c r="B585" s="2"/>
      <c r="C585" s="9"/>
      <c r="D585" t="s">
        <v>1945</v>
      </c>
      <c r="E585" s="13">
        <v>309.08</v>
      </c>
      <c r="F585" s="13"/>
      <c r="G585" s="13"/>
      <c r="H585" s="15"/>
      <c r="I585" s="13"/>
      <c r="J585" s="13"/>
      <c r="K585" s="13"/>
      <c r="L585" s="13">
        <f t="shared" si="189"/>
        <v>0</v>
      </c>
      <c r="M585" s="12" t="s">
        <v>446</v>
      </c>
      <c r="N585" t="s">
        <v>447</v>
      </c>
      <c r="O585" t="s">
        <v>448</v>
      </c>
      <c r="P585" s="1">
        <v>42228</v>
      </c>
      <c r="Q585" t="s">
        <v>449</v>
      </c>
    </row>
    <row r="586" spans="1:17" ht="14.45" customHeight="1" x14ac:dyDescent="0.25">
      <c r="A586" t="s">
        <v>1942</v>
      </c>
      <c r="B586" s="2"/>
      <c r="C586" s="9"/>
      <c r="D586" t="s">
        <v>1947</v>
      </c>
      <c r="E586" s="13">
        <v>330.12</v>
      </c>
      <c r="F586" s="13"/>
      <c r="G586" s="13"/>
      <c r="H586" s="15"/>
      <c r="I586" s="13"/>
      <c r="J586" s="13"/>
      <c r="K586" s="13"/>
      <c r="L586" s="13">
        <f t="shared" si="189"/>
        <v>0</v>
      </c>
      <c r="M586" s="12">
        <v>1</v>
      </c>
      <c r="N586" t="s">
        <v>931</v>
      </c>
      <c r="O586" t="s">
        <v>932</v>
      </c>
      <c r="P586" s="1">
        <v>42228</v>
      </c>
      <c r="Q586" t="s">
        <v>933</v>
      </c>
    </row>
    <row r="587" spans="1:17" ht="14.45" customHeight="1" x14ac:dyDescent="0.25">
      <c r="A587" t="s">
        <v>1942</v>
      </c>
      <c r="B587" s="2"/>
      <c r="C587" s="9"/>
      <c r="D587" t="s">
        <v>1947</v>
      </c>
      <c r="E587" s="13">
        <v>339.06</v>
      </c>
      <c r="F587" s="13"/>
      <c r="G587" s="13"/>
      <c r="H587" s="15"/>
      <c r="I587" s="13"/>
      <c r="J587" s="13"/>
      <c r="K587" s="13"/>
      <c r="L587" s="13">
        <f t="shared" si="189"/>
        <v>0</v>
      </c>
      <c r="M587" s="12">
        <v>1</v>
      </c>
      <c r="N587" t="s">
        <v>934</v>
      </c>
      <c r="O587" t="s">
        <v>935</v>
      </c>
      <c r="P587" s="1">
        <v>42228</v>
      </c>
      <c r="Q587" t="s">
        <v>936</v>
      </c>
    </row>
    <row r="588" spans="1:17" ht="14.45" customHeight="1" x14ac:dyDescent="0.25">
      <c r="A588" t="s">
        <v>1942</v>
      </c>
      <c r="B588" s="2"/>
      <c r="C588" s="9"/>
      <c r="D588" t="s">
        <v>1947</v>
      </c>
      <c r="E588" s="13">
        <v>358.79</v>
      </c>
      <c r="F588" s="13"/>
      <c r="G588" s="13"/>
      <c r="H588" s="15"/>
      <c r="I588" s="13"/>
      <c r="J588" s="13"/>
      <c r="K588" s="13"/>
      <c r="L588" s="13">
        <f t="shared" si="189"/>
        <v>0</v>
      </c>
      <c r="M588" s="12">
        <v>1</v>
      </c>
      <c r="N588" t="s">
        <v>937</v>
      </c>
      <c r="O588" t="s">
        <v>938</v>
      </c>
      <c r="P588" s="1">
        <v>42228</v>
      </c>
      <c r="Q588" t="s">
        <v>939</v>
      </c>
    </row>
    <row r="589" spans="1:17" ht="14.45" customHeight="1" x14ac:dyDescent="0.25">
      <c r="A589" t="s">
        <v>1942</v>
      </c>
      <c r="B589" s="2"/>
      <c r="C589" s="9"/>
      <c r="D589" t="s">
        <v>1947</v>
      </c>
      <c r="E589" s="13">
        <v>367.22</v>
      </c>
      <c r="F589" s="13"/>
      <c r="G589" s="13"/>
      <c r="H589" s="15"/>
      <c r="I589" s="13"/>
      <c r="J589" s="13"/>
      <c r="K589" s="13"/>
      <c r="L589" s="13">
        <f t="shared" si="189"/>
        <v>0</v>
      </c>
      <c r="M589" s="12">
        <v>1</v>
      </c>
      <c r="N589" t="s">
        <v>940</v>
      </c>
      <c r="O589" t="s">
        <v>941</v>
      </c>
      <c r="P589" s="1">
        <v>42228</v>
      </c>
      <c r="Q589" t="s">
        <v>942</v>
      </c>
    </row>
    <row r="590" spans="1:17" ht="14.45" customHeight="1" x14ac:dyDescent="0.25">
      <c r="B590" s="2"/>
      <c r="E590" s="13"/>
      <c r="F590" s="13"/>
      <c r="G590" s="13"/>
      <c r="H590" s="15"/>
      <c r="I590" s="13"/>
      <c r="J590" s="13"/>
      <c r="K590" s="13"/>
      <c r="L590" s="13">
        <f t="shared" si="189"/>
        <v>0</v>
      </c>
      <c r="P590" s="1"/>
    </row>
    <row r="591" spans="1:17" ht="14.45" customHeight="1" x14ac:dyDescent="0.25">
      <c r="A591" t="s">
        <v>1943</v>
      </c>
      <c r="B591" s="2"/>
      <c r="D591" t="s">
        <v>1959</v>
      </c>
      <c r="E591" s="13">
        <v>0</v>
      </c>
      <c r="F591" s="13">
        <v>174.95</v>
      </c>
      <c r="G591" s="13">
        <f>SUM(F591-E591)</f>
        <v>174.95</v>
      </c>
      <c r="H591" s="15">
        <v>2.2999999999999998</v>
      </c>
      <c r="I591" s="13"/>
      <c r="J591" s="13"/>
      <c r="K591" s="13"/>
      <c r="L591" s="13">
        <f t="shared" si="189"/>
        <v>0</v>
      </c>
      <c r="M591" s="12" t="s">
        <v>1134</v>
      </c>
      <c r="N591" t="s">
        <v>1201</v>
      </c>
      <c r="O591" t="s">
        <v>1202</v>
      </c>
      <c r="P591" s="1">
        <v>42228</v>
      </c>
      <c r="Q591" t="s">
        <v>1320</v>
      </c>
    </row>
    <row r="592" spans="1:17" ht="14.45" customHeight="1" x14ac:dyDescent="0.25">
      <c r="A592" t="s">
        <v>1943</v>
      </c>
      <c r="B592" s="2"/>
      <c r="D592" t="s">
        <v>2000</v>
      </c>
      <c r="E592" s="13">
        <v>0</v>
      </c>
      <c r="F592" s="13"/>
      <c r="G592" s="13"/>
      <c r="H592" s="15">
        <v>2.2999999999999998</v>
      </c>
      <c r="I592" s="13"/>
      <c r="J592" s="13"/>
      <c r="K592" s="13"/>
      <c r="L592" s="13">
        <f t="shared" si="189"/>
        <v>0</v>
      </c>
      <c r="M592" s="12" t="s">
        <v>1110</v>
      </c>
      <c r="N592" t="s">
        <v>1201</v>
      </c>
      <c r="O592" t="s">
        <v>1202</v>
      </c>
      <c r="P592" s="1">
        <v>42228</v>
      </c>
      <c r="Q592" t="s">
        <v>1203</v>
      </c>
    </row>
    <row r="593" spans="1:17" x14ac:dyDescent="0.25">
      <c r="A593" t="s">
        <v>1943</v>
      </c>
      <c r="B593" s="2">
        <v>4</v>
      </c>
      <c r="C593" s="9"/>
      <c r="D593" t="s">
        <v>1964</v>
      </c>
      <c r="E593" s="13">
        <v>0</v>
      </c>
      <c r="F593" s="13">
        <v>33.6</v>
      </c>
      <c r="G593" s="13">
        <f t="shared" si="186"/>
        <v>33.6</v>
      </c>
      <c r="H593" s="15">
        <v>2.2999999999999998</v>
      </c>
      <c r="I593" s="13">
        <f t="shared" ref="I593:I594" si="192">SUM(H593*G593)</f>
        <v>77.28</v>
      </c>
      <c r="J593" s="15">
        <f t="shared" ref="J593:J594" si="193">SUM(I593*60)/1000</f>
        <v>4.6368</v>
      </c>
      <c r="K593" s="13">
        <v>2000</v>
      </c>
      <c r="L593" s="13">
        <f t="shared" ref="L593:L594" si="194">SUM(J593*K593)</f>
        <v>9273.6</v>
      </c>
      <c r="M593" s="21"/>
      <c r="N593" t="s">
        <v>1201</v>
      </c>
      <c r="O593" t="s">
        <v>1202</v>
      </c>
      <c r="P593" s="1">
        <v>42228</v>
      </c>
      <c r="Q593" t="s">
        <v>1639</v>
      </c>
    </row>
    <row r="594" spans="1:17" x14ac:dyDescent="0.25">
      <c r="A594" t="s">
        <v>1943</v>
      </c>
      <c r="B594" s="2">
        <v>2</v>
      </c>
      <c r="C594" s="5"/>
      <c r="D594" t="s">
        <v>1965</v>
      </c>
      <c r="E594" s="13">
        <v>33.6</v>
      </c>
      <c r="F594" s="13">
        <v>47.5</v>
      </c>
      <c r="G594" s="13">
        <f t="shared" si="186"/>
        <v>13.899999999999999</v>
      </c>
      <c r="H594" s="15">
        <v>2.2999999999999998</v>
      </c>
      <c r="I594" s="13">
        <f t="shared" si="192"/>
        <v>31.969999999999995</v>
      </c>
      <c r="J594" s="15">
        <f t="shared" si="193"/>
        <v>1.9181999999999999</v>
      </c>
      <c r="K594" s="13">
        <v>2500</v>
      </c>
      <c r="L594" s="13">
        <f t="shared" si="194"/>
        <v>4795.5</v>
      </c>
      <c r="M594" s="21"/>
      <c r="N594" t="s">
        <v>1824</v>
      </c>
      <c r="O594" t="s">
        <v>1825</v>
      </c>
      <c r="P594" s="1">
        <v>42228</v>
      </c>
      <c r="Q594" t="s">
        <v>1826</v>
      </c>
    </row>
    <row r="595" spans="1:17" ht="14.45" customHeight="1" x14ac:dyDescent="0.25">
      <c r="A595" t="s">
        <v>1943</v>
      </c>
      <c r="B595" s="2"/>
      <c r="C595" s="5"/>
      <c r="D595" t="s">
        <v>1923</v>
      </c>
      <c r="E595" s="13">
        <v>37.82</v>
      </c>
      <c r="F595" s="13"/>
      <c r="G595" s="13"/>
      <c r="H595" s="15"/>
      <c r="I595" s="13"/>
      <c r="J595" s="13"/>
      <c r="K595" s="13"/>
      <c r="L595" s="13">
        <f t="shared" si="189"/>
        <v>0</v>
      </c>
      <c r="M595" s="12">
        <v>1</v>
      </c>
      <c r="N595" t="s">
        <v>340</v>
      </c>
      <c r="O595" t="s">
        <v>341</v>
      </c>
      <c r="P595" s="1">
        <v>42228</v>
      </c>
      <c r="Q595" t="s">
        <v>342</v>
      </c>
    </row>
    <row r="596" spans="1:17" ht="14.45" customHeight="1" x14ac:dyDescent="0.25">
      <c r="A596" t="s">
        <v>1943</v>
      </c>
      <c r="B596" s="2"/>
      <c r="C596" s="5"/>
      <c r="D596" t="s">
        <v>2000</v>
      </c>
      <c r="E596" s="13">
        <v>40.36</v>
      </c>
      <c r="F596" s="13"/>
      <c r="G596" s="13"/>
      <c r="H596" s="15">
        <v>2.1</v>
      </c>
      <c r="I596" s="13"/>
      <c r="J596" s="13"/>
      <c r="K596" s="13"/>
      <c r="L596" s="13">
        <f t="shared" si="189"/>
        <v>0</v>
      </c>
      <c r="M596" s="12" t="s">
        <v>1063</v>
      </c>
      <c r="N596" t="s">
        <v>1204</v>
      </c>
      <c r="O596" t="s">
        <v>1205</v>
      </c>
      <c r="P596" s="1">
        <v>42228</v>
      </c>
      <c r="Q596" t="s">
        <v>1206</v>
      </c>
    </row>
    <row r="597" spans="1:17" ht="14.45" customHeight="1" x14ac:dyDescent="0.25">
      <c r="A597" t="s">
        <v>1943</v>
      </c>
      <c r="B597" s="2"/>
      <c r="C597" s="5"/>
      <c r="D597" t="s">
        <v>2001</v>
      </c>
      <c r="E597" s="13">
        <v>40.36</v>
      </c>
      <c r="F597" s="13"/>
      <c r="G597" s="13"/>
      <c r="H597" s="15"/>
      <c r="I597" s="13"/>
      <c r="J597" s="13"/>
      <c r="K597" s="13"/>
      <c r="L597" s="13">
        <f t="shared" si="189"/>
        <v>0</v>
      </c>
      <c r="M597" s="12" t="s">
        <v>1207</v>
      </c>
      <c r="N597" t="s">
        <v>1204</v>
      </c>
      <c r="O597" t="s">
        <v>1205</v>
      </c>
      <c r="P597" s="1">
        <v>42228</v>
      </c>
      <c r="Q597" t="s">
        <v>1208</v>
      </c>
    </row>
    <row r="598" spans="1:17" ht="14.45" customHeight="1" x14ac:dyDescent="0.25">
      <c r="A598" t="s">
        <v>1943</v>
      </c>
      <c r="B598" s="2"/>
      <c r="C598" s="5"/>
      <c r="D598" t="s">
        <v>1960</v>
      </c>
      <c r="E598" s="13">
        <v>46.7</v>
      </c>
      <c r="F598" s="13">
        <v>116.07</v>
      </c>
      <c r="G598" s="13">
        <f t="shared" si="186"/>
        <v>69.36999999999999</v>
      </c>
      <c r="H598" s="15"/>
      <c r="I598" s="13"/>
      <c r="J598" s="13"/>
      <c r="K598" s="13"/>
      <c r="L598" s="13">
        <f t="shared" si="189"/>
        <v>0</v>
      </c>
      <c r="M598" s="12" t="s">
        <v>1431</v>
      </c>
      <c r="N598" t="s">
        <v>1432</v>
      </c>
      <c r="O598" t="s">
        <v>1433</v>
      </c>
      <c r="P598" s="1">
        <v>42228</v>
      </c>
      <c r="Q598" t="s">
        <v>1434</v>
      </c>
    </row>
    <row r="599" spans="1:17" x14ac:dyDescent="0.25">
      <c r="A599" t="s">
        <v>1943</v>
      </c>
      <c r="B599" s="2">
        <v>2</v>
      </c>
      <c r="C599" s="5"/>
      <c r="D599" t="s">
        <v>1965</v>
      </c>
      <c r="E599" s="13">
        <v>65.81</v>
      </c>
      <c r="F599" s="13">
        <v>92.87</v>
      </c>
      <c r="G599" s="13">
        <f t="shared" si="186"/>
        <v>27.060000000000002</v>
      </c>
      <c r="H599" s="15">
        <v>2.1</v>
      </c>
      <c r="I599" s="13">
        <f t="shared" ref="I599:I601" si="195">SUM(H599*G599)</f>
        <v>56.826000000000008</v>
      </c>
      <c r="J599" s="15">
        <f t="shared" ref="J599:J601" si="196">SUM(I599*60)/1000</f>
        <v>3.4095600000000004</v>
      </c>
      <c r="K599" s="13">
        <v>2500</v>
      </c>
      <c r="L599" s="13">
        <f t="shared" ref="L599:L601" si="197">SUM(J599*K599)</f>
        <v>8523.9000000000015</v>
      </c>
      <c r="M599" s="21"/>
      <c r="N599" t="s">
        <v>1827</v>
      </c>
      <c r="O599" t="s">
        <v>1828</v>
      </c>
      <c r="P599" s="1">
        <v>42228</v>
      </c>
      <c r="Q599" t="s">
        <v>1829</v>
      </c>
    </row>
    <row r="600" spans="1:17" x14ac:dyDescent="0.25">
      <c r="A600" t="s">
        <v>1943</v>
      </c>
      <c r="B600" s="2">
        <v>2</v>
      </c>
      <c r="C600" s="9"/>
      <c r="D600" t="s">
        <v>1964</v>
      </c>
      <c r="E600" s="13">
        <v>100.04</v>
      </c>
      <c r="F600" s="13">
        <v>114.89</v>
      </c>
      <c r="G600" s="13">
        <f t="shared" si="186"/>
        <v>14.849999999999994</v>
      </c>
      <c r="H600" s="15">
        <v>2.1</v>
      </c>
      <c r="I600" s="13">
        <f t="shared" si="195"/>
        <v>31.184999999999988</v>
      </c>
      <c r="J600" s="15">
        <f t="shared" si="196"/>
        <v>1.8710999999999993</v>
      </c>
      <c r="K600" s="13">
        <v>2000</v>
      </c>
      <c r="L600" s="13">
        <f t="shared" si="197"/>
        <v>3742.1999999999985</v>
      </c>
      <c r="M600" s="21"/>
      <c r="N600" t="s">
        <v>1640</v>
      </c>
      <c r="O600" t="s">
        <v>1641</v>
      </c>
      <c r="P600" s="1">
        <v>42228</v>
      </c>
      <c r="Q600" t="s">
        <v>1642</v>
      </c>
    </row>
    <row r="601" spans="1:17" x14ac:dyDescent="0.25">
      <c r="A601" t="s">
        <v>1943</v>
      </c>
      <c r="B601" s="2">
        <v>2</v>
      </c>
      <c r="C601" s="5"/>
      <c r="D601" t="s">
        <v>1965</v>
      </c>
      <c r="E601" s="13">
        <v>114.89</v>
      </c>
      <c r="F601" s="13">
        <v>174.95</v>
      </c>
      <c r="G601" s="13">
        <f t="shared" si="186"/>
        <v>60.059999999999988</v>
      </c>
      <c r="H601" s="15">
        <v>2.1</v>
      </c>
      <c r="I601" s="13">
        <f t="shared" si="195"/>
        <v>126.12599999999998</v>
      </c>
      <c r="J601" s="15">
        <f t="shared" si="196"/>
        <v>7.5675599999999985</v>
      </c>
      <c r="K601" s="13">
        <v>2500</v>
      </c>
      <c r="L601" s="13">
        <f t="shared" si="197"/>
        <v>18918.899999999998</v>
      </c>
      <c r="M601" s="21"/>
      <c r="N601" t="s">
        <v>1830</v>
      </c>
      <c r="O601" t="s">
        <v>1831</v>
      </c>
      <c r="P601" s="1">
        <v>42228</v>
      </c>
      <c r="Q601" t="s">
        <v>1832</v>
      </c>
    </row>
    <row r="602" spans="1:17" ht="14.45" customHeight="1" x14ac:dyDescent="0.25">
      <c r="A602" t="s">
        <v>1943</v>
      </c>
      <c r="B602" s="2"/>
      <c r="C602" s="5"/>
      <c r="D602" t="s">
        <v>2001</v>
      </c>
      <c r="E602" s="13">
        <v>116.07</v>
      </c>
      <c r="F602" s="13"/>
      <c r="G602" s="13"/>
      <c r="H602" s="15"/>
      <c r="I602" s="13"/>
      <c r="J602" s="13"/>
      <c r="K602" s="13"/>
      <c r="L602" s="13">
        <f t="shared" si="189"/>
        <v>0</v>
      </c>
      <c r="M602" s="12" t="s">
        <v>1209</v>
      </c>
      <c r="N602" t="s">
        <v>1210</v>
      </c>
      <c r="O602" t="s">
        <v>1211</v>
      </c>
      <c r="P602" s="1">
        <v>42228</v>
      </c>
      <c r="Q602" t="s">
        <v>1212</v>
      </c>
    </row>
    <row r="603" spans="1:17" ht="14.45" customHeight="1" x14ac:dyDescent="0.25">
      <c r="A603" t="s">
        <v>1943</v>
      </c>
      <c r="B603" s="2"/>
      <c r="C603" s="5"/>
      <c r="D603" t="s">
        <v>1960</v>
      </c>
      <c r="E603" s="13">
        <v>116.07</v>
      </c>
      <c r="F603" s="13">
        <v>174.95</v>
      </c>
      <c r="G603" s="13">
        <f t="shared" si="186"/>
        <v>58.879999999999995</v>
      </c>
      <c r="H603" s="15"/>
      <c r="I603" s="13"/>
      <c r="J603" s="13"/>
      <c r="K603" s="13"/>
      <c r="L603" s="13">
        <f t="shared" si="189"/>
        <v>0</v>
      </c>
      <c r="M603" s="12" t="s">
        <v>1961</v>
      </c>
      <c r="N603" t="s">
        <v>1210</v>
      </c>
      <c r="O603" t="s">
        <v>1211</v>
      </c>
      <c r="P603" s="1">
        <v>42228</v>
      </c>
      <c r="Q603" t="s">
        <v>1435</v>
      </c>
    </row>
    <row r="604" spans="1:17" ht="14.45" customHeight="1" x14ac:dyDescent="0.25">
      <c r="B604" s="2"/>
      <c r="E604" s="13"/>
      <c r="F604" s="13"/>
      <c r="G604" s="13"/>
      <c r="H604" s="15"/>
      <c r="I604" s="13"/>
      <c r="J604" s="13"/>
      <c r="K604" s="13"/>
      <c r="L604" s="13">
        <f t="shared" si="189"/>
        <v>0</v>
      </c>
      <c r="P604" s="1"/>
    </row>
    <row r="605" spans="1:17" ht="14.45" customHeight="1" x14ac:dyDescent="0.25">
      <c r="A605" t="s">
        <v>1958</v>
      </c>
      <c r="B605" s="2"/>
      <c r="D605" t="s">
        <v>1959</v>
      </c>
      <c r="E605" s="13">
        <v>0</v>
      </c>
      <c r="F605" s="13">
        <v>53.73</v>
      </c>
      <c r="G605" s="13">
        <f>SUM(F605-E605)</f>
        <v>53.73</v>
      </c>
      <c r="H605" s="15">
        <v>2.2999999999999998</v>
      </c>
      <c r="I605" s="13"/>
      <c r="J605" s="13"/>
      <c r="K605" s="13"/>
      <c r="L605" s="13">
        <f t="shared" si="189"/>
        <v>0</v>
      </c>
      <c r="M605" s="12" t="s">
        <v>1216</v>
      </c>
      <c r="N605" t="s">
        <v>1213</v>
      </c>
      <c r="O605" t="s">
        <v>1214</v>
      </c>
      <c r="P605" s="1">
        <v>42228</v>
      </c>
      <c r="Q605" t="s">
        <v>1321</v>
      </c>
    </row>
    <row r="606" spans="1:17" ht="14.45" customHeight="1" x14ac:dyDescent="0.25">
      <c r="A606" t="s">
        <v>1958</v>
      </c>
      <c r="B606" s="2"/>
      <c r="D606" t="s">
        <v>2000</v>
      </c>
      <c r="E606" s="13">
        <v>0</v>
      </c>
      <c r="F606" s="13"/>
      <c r="G606" s="13"/>
      <c r="H606" s="15">
        <v>2.2999999999999998</v>
      </c>
      <c r="I606" s="13"/>
      <c r="J606" s="13"/>
      <c r="K606" s="13"/>
      <c r="L606" s="13">
        <f t="shared" si="189"/>
        <v>0</v>
      </c>
      <c r="M606" s="12" t="s">
        <v>1110</v>
      </c>
      <c r="N606" t="s">
        <v>1213</v>
      </c>
      <c r="O606" t="s">
        <v>1214</v>
      </c>
      <c r="P606" s="1">
        <v>42228</v>
      </c>
      <c r="Q606" t="s">
        <v>1215</v>
      </c>
    </row>
    <row r="607" spans="1:17" x14ac:dyDescent="0.25">
      <c r="A607" t="s">
        <v>1958</v>
      </c>
      <c r="B607" s="2">
        <v>4</v>
      </c>
      <c r="C607" s="9"/>
      <c r="D607" t="s">
        <v>1964</v>
      </c>
      <c r="E607" s="13">
        <v>0</v>
      </c>
      <c r="F607" s="13">
        <v>31.31</v>
      </c>
      <c r="G607" s="13">
        <f t="shared" si="186"/>
        <v>31.31</v>
      </c>
      <c r="H607" s="15">
        <v>2.2999999999999998</v>
      </c>
      <c r="I607" s="13">
        <f>SUM(H607*G607)</f>
        <v>72.012999999999991</v>
      </c>
      <c r="J607" s="15">
        <f t="shared" ref="J607" si="198">SUM(I607*60)/1000</f>
        <v>4.3207800000000001</v>
      </c>
      <c r="K607" s="13">
        <v>2000</v>
      </c>
      <c r="L607" s="13">
        <f>SUM(J607*K607)</f>
        <v>8641.56</v>
      </c>
      <c r="M607" s="21"/>
      <c r="N607" t="s">
        <v>1213</v>
      </c>
      <c r="O607" t="s">
        <v>1214</v>
      </c>
      <c r="P607" s="1">
        <v>42228</v>
      </c>
      <c r="Q607" t="s">
        <v>1643</v>
      </c>
    </row>
    <row r="608" spans="1:17" ht="14.45" customHeight="1" x14ac:dyDescent="0.25">
      <c r="A608" t="s">
        <v>1958</v>
      </c>
      <c r="B608" s="2"/>
      <c r="C608" s="6"/>
      <c r="D608" t="s">
        <v>2001</v>
      </c>
      <c r="E608" s="13">
        <v>31.31</v>
      </c>
      <c r="F608" s="13"/>
      <c r="G608" s="13"/>
      <c r="H608" s="15"/>
      <c r="I608" s="13"/>
      <c r="J608" s="13"/>
      <c r="K608" s="13"/>
      <c r="L608" s="13">
        <f t="shared" si="189"/>
        <v>0</v>
      </c>
      <c r="M608" s="12" t="s">
        <v>1217</v>
      </c>
      <c r="N608" t="s">
        <v>1218</v>
      </c>
      <c r="O608" t="s">
        <v>1219</v>
      </c>
      <c r="P608" s="1">
        <v>42228</v>
      </c>
      <c r="Q608" t="s">
        <v>1220</v>
      </c>
    </row>
    <row r="609" spans="1:17" ht="14.45" customHeight="1" x14ac:dyDescent="0.25">
      <c r="A609" t="s">
        <v>1958</v>
      </c>
      <c r="B609" s="2"/>
      <c r="C609" s="6"/>
      <c r="D609" t="s">
        <v>1960</v>
      </c>
      <c r="E609" s="13">
        <v>31.31</v>
      </c>
      <c r="F609" s="13">
        <v>53.73</v>
      </c>
      <c r="G609" s="13">
        <f t="shared" si="186"/>
        <v>22.419999999999998</v>
      </c>
      <c r="H609" s="15"/>
      <c r="I609" s="13"/>
      <c r="J609" s="13"/>
      <c r="K609" s="13"/>
      <c r="L609" s="13">
        <f t="shared" si="189"/>
        <v>0</v>
      </c>
      <c r="M609" s="12" t="s">
        <v>1436</v>
      </c>
      <c r="N609" t="s">
        <v>1218</v>
      </c>
      <c r="O609" t="s">
        <v>1219</v>
      </c>
      <c r="P609" s="1">
        <v>42228</v>
      </c>
      <c r="Q609" t="s">
        <v>1437</v>
      </c>
    </row>
    <row r="610" spans="1:17" x14ac:dyDescent="0.25">
      <c r="A610" t="s">
        <v>1958</v>
      </c>
      <c r="B610" s="2">
        <v>1</v>
      </c>
      <c r="C610" s="6"/>
      <c r="D610" t="s">
        <v>1966</v>
      </c>
      <c r="E610" s="13">
        <v>31.31</v>
      </c>
      <c r="F610" s="13">
        <v>46.46</v>
      </c>
      <c r="G610" s="13">
        <f t="shared" si="186"/>
        <v>15.150000000000002</v>
      </c>
      <c r="H610" s="15">
        <v>2.2999999999999998</v>
      </c>
      <c r="I610" s="13">
        <f t="shared" ref="I610:I611" si="199">SUM(H610*G610)</f>
        <v>34.844999999999999</v>
      </c>
      <c r="J610" s="15">
        <f t="shared" ref="J610:J611" si="200">SUM(I610*60)/1000</f>
        <v>2.0907</v>
      </c>
      <c r="K610" s="13">
        <v>3000</v>
      </c>
      <c r="L610" s="13">
        <f t="shared" ref="L610:L611" si="201">SUM(J610*K610)</f>
        <v>6272.1</v>
      </c>
      <c r="M610" s="21"/>
      <c r="N610" t="s">
        <v>1218</v>
      </c>
      <c r="O610" t="s">
        <v>1219</v>
      </c>
      <c r="P610" s="1">
        <v>42228</v>
      </c>
      <c r="Q610" t="s">
        <v>1907</v>
      </c>
    </row>
    <row r="611" spans="1:17" x14ac:dyDescent="0.25">
      <c r="A611" t="s">
        <v>1958</v>
      </c>
      <c r="B611" s="2">
        <v>2</v>
      </c>
      <c r="C611" s="5"/>
      <c r="D611" t="s">
        <v>1965</v>
      </c>
      <c r="E611" s="13">
        <v>46.46</v>
      </c>
      <c r="F611" s="13">
        <v>53.73</v>
      </c>
      <c r="G611" s="13">
        <f t="shared" si="186"/>
        <v>7.269999999999996</v>
      </c>
      <c r="H611" s="15">
        <v>2.2999999999999998</v>
      </c>
      <c r="I611" s="13">
        <f t="shared" si="199"/>
        <v>16.720999999999989</v>
      </c>
      <c r="J611" s="15">
        <f t="shared" si="200"/>
        <v>1.0032599999999994</v>
      </c>
      <c r="K611" s="13">
        <v>2500</v>
      </c>
      <c r="L611" s="13">
        <f t="shared" si="201"/>
        <v>2508.1499999999983</v>
      </c>
      <c r="M611" s="21"/>
      <c r="N611" t="s">
        <v>1833</v>
      </c>
      <c r="O611" t="s">
        <v>1834</v>
      </c>
      <c r="P611" s="1">
        <v>42228</v>
      </c>
      <c r="Q611" t="s">
        <v>1835</v>
      </c>
    </row>
    <row r="612" spans="1:17" ht="14.45" customHeight="1" x14ac:dyDescent="0.25">
      <c r="B612" s="2"/>
      <c r="E612" s="13"/>
      <c r="F612" s="13"/>
      <c r="G612" s="13"/>
      <c r="H612" s="15"/>
      <c r="I612" s="13"/>
      <c r="J612" s="13"/>
      <c r="K612" s="13"/>
      <c r="L612" s="13">
        <f t="shared" si="189"/>
        <v>0</v>
      </c>
      <c r="P612" s="1"/>
    </row>
    <row r="613" spans="1:17" ht="14.45" customHeight="1" x14ac:dyDescent="0.25">
      <c r="A613" t="s">
        <v>1949</v>
      </c>
      <c r="B613" s="2"/>
      <c r="D613" t="s">
        <v>1959</v>
      </c>
      <c r="E613" s="13">
        <v>0</v>
      </c>
      <c r="F613" s="13">
        <v>634.04999999999995</v>
      </c>
      <c r="G613" s="13">
        <f>SUM(F613-E613)</f>
        <v>634.04999999999995</v>
      </c>
      <c r="H613" s="15">
        <v>2.5</v>
      </c>
      <c r="I613" s="13"/>
      <c r="J613" s="13"/>
      <c r="K613" s="13"/>
      <c r="L613" s="13">
        <f t="shared" si="189"/>
        <v>0</v>
      </c>
      <c r="M613" s="12" t="s">
        <v>1134</v>
      </c>
      <c r="N613" t="s">
        <v>1221</v>
      </c>
      <c r="O613" t="s">
        <v>1222</v>
      </c>
      <c r="P613" s="1">
        <v>42228</v>
      </c>
      <c r="Q613" t="s">
        <v>1322</v>
      </c>
    </row>
    <row r="614" spans="1:17" x14ac:dyDescent="0.25">
      <c r="A614" t="s">
        <v>1949</v>
      </c>
      <c r="B614" s="2">
        <v>4</v>
      </c>
      <c r="C614" s="9"/>
      <c r="D614" t="s">
        <v>1964</v>
      </c>
      <c r="E614" s="13">
        <v>0</v>
      </c>
      <c r="F614" s="13">
        <v>241.52</v>
      </c>
      <c r="G614" s="13">
        <f>SUM(F614-E614)</f>
        <v>241.52</v>
      </c>
      <c r="H614" s="15">
        <v>2.5</v>
      </c>
      <c r="I614" s="13">
        <f>SUM(H614*G614)</f>
        <v>603.80000000000007</v>
      </c>
      <c r="J614" s="15">
        <f t="shared" ref="J614" si="202">SUM(I614*60)/1000</f>
        <v>36.228000000000009</v>
      </c>
      <c r="K614" s="13">
        <v>2000</v>
      </c>
      <c r="L614" s="13">
        <f>SUM(J614*K614)</f>
        <v>72456.000000000015</v>
      </c>
      <c r="M614" s="21"/>
      <c r="N614" t="s">
        <v>1221</v>
      </c>
      <c r="O614" t="s">
        <v>1222</v>
      </c>
      <c r="P614" s="1">
        <v>42228</v>
      </c>
      <c r="Q614" t="s">
        <v>1644</v>
      </c>
    </row>
    <row r="615" spans="1:17" x14ac:dyDescent="0.25">
      <c r="A615" t="s">
        <v>1949</v>
      </c>
      <c r="B615" s="2">
        <v>5</v>
      </c>
      <c r="C615" s="9"/>
      <c r="D615" t="s">
        <v>2000</v>
      </c>
      <c r="E615" s="13">
        <v>46.76</v>
      </c>
      <c r="F615" s="13"/>
      <c r="G615" s="13"/>
      <c r="H615" s="15">
        <v>2.5</v>
      </c>
      <c r="I615" s="13"/>
      <c r="J615" s="13"/>
      <c r="K615" s="13"/>
      <c r="L615" s="13">
        <f t="shared" si="189"/>
        <v>0</v>
      </c>
      <c r="M615" s="21" t="s">
        <v>1014</v>
      </c>
      <c r="N615" t="s">
        <v>1223</v>
      </c>
      <c r="O615" t="s">
        <v>1224</v>
      </c>
      <c r="P615" s="1">
        <v>42228</v>
      </c>
      <c r="Q615" t="s">
        <v>1225</v>
      </c>
    </row>
    <row r="616" spans="1:17" x14ac:dyDescent="0.25">
      <c r="A616" t="s">
        <v>1949</v>
      </c>
      <c r="B616" s="2">
        <v>5</v>
      </c>
      <c r="C616" s="9"/>
      <c r="D616" t="s">
        <v>2000</v>
      </c>
      <c r="E616" s="13">
        <v>95</v>
      </c>
      <c r="F616" s="13"/>
      <c r="G616" s="13"/>
      <c r="H616" s="15">
        <v>2.5</v>
      </c>
      <c r="I616" s="13"/>
      <c r="J616" s="13"/>
      <c r="K616" s="13"/>
      <c r="L616" s="13">
        <f t="shared" si="189"/>
        <v>0</v>
      </c>
      <c r="M616" s="21" t="s">
        <v>1110</v>
      </c>
      <c r="N616" t="s">
        <v>1226</v>
      </c>
      <c r="O616" t="s">
        <v>1227</v>
      </c>
      <c r="P616" s="1">
        <v>42228</v>
      </c>
      <c r="Q616" t="s">
        <v>1228</v>
      </c>
    </row>
    <row r="617" spans="1:17" x14ac:dyDescent="0.25">
      <c r="A617" t="s">
        <v>1949</v>
      </c>
      <c r="B617" s="2">
        <v>5</v>
      </c>
      <c r="C617" s="9"/>
      <c r="D617" t="s">
        <v>1923</v>
      </c>
      <c r="E617" s="13">
        <v>165.3</v>
      </c>
      <c r="F617" s="13"/>
      <c r="G617" s="13"/>
      <c r="H617" s="15"/>
      <c r="I617" s="13"/>
      <c r="J617" s="13"/>
      <c r="K617" s="13"/>
      <c r="L617" s="13">
        <f t="shared" si="189"/>
        <v>0</v>
      </c>
      <c r="M617" s="21">
        <v>1</v>
      </c>
      <c r="N617" t="s">
        <v>343</v>
      </c>
      <c r="O617" t="s">
        <v>344</v>
      </c>
      <c r="P617" s="1">
        <v>42228</v>
      </c>
      <c r="Q617" t="s">
        <v>345</v>
      </c>
    </row>
    <row r="618" spans="1:17" x14ac:dyDescent="0.25">
      <c r="A618" t="s">
        <v>1949</v>
      </c>
      <c r="B618" s="2">
        <v>5</v>
      </c>
      <c r="C618" s="9"/>
      <c r="D618" t="s">
        <v>1923</v>
      </c>
      <c r="E618" s="13">
        <v>176.43</v>
      </c>
      <c r="F618" s="13"/>
      <c r="G618" s="13"/>
      <c r="H618" s="15"/>
      <c r="I618" s="13"/>
      <c r="J618" s="13"/>
      <c r="K618" s="13"/>
      <c r="L618" s="13">
        <f t="shared" si="189"/>
        <v>0</v>
      </c>
      <c r="M618" s="21">
        <v>1</v>
      </c>
      <c r="N618" t="s">
        <v>346</v>
      </c>
      <c r="O618" t="s">
        <v>347</v>
      </c>
      <c r="P618" s="1">
        <v>42228</v>
      </c>
      <c r="Q618" t="s">
        <v>348</v>
      </c>
    </row>
    <row r="619" spans="1:17" x14ac:dyDescent="0.25">
      <c r="A619" t="s">
        <v>1949</v>
      </c>
      <c r="B619" s="2">
        <v>5</v>
      </c>
      <c r="C619" s="9"/>
      <c r="D619" t="s">
        <v>1923</v>
      </c>
      <c r="E619" s="13">
        <v>192.94</v>
      </c>
      <c r="F619" s="13"/>
      <c r="G619" s="13"/>
      <c r="H619" s="15"/>
      <c r="I619" s="13"/>
      <c r="J619" s="13"/>
      <c r="K619" s="13"/>
      <c r="L619" s="13">
        <f t="shared" si="189"/>
        <v>0</v>
      </c>
      <c r="M619" s="21">
        <v>1</v>
      </c>
      <c r="N619" t="s">
        <v>349</v>
      </c>
      <c r="O619" t="s">
        <v>350</v>
      </c>
      <c r="P619" s="1">
        <v>42228</v>
      </c>
      <c r="Q619" t="s">
        <v>351</v>
      </c>
    </row>
    <row r="620" spans="1:17" x14ac:dyDescent="0.25">
      <c r="A620" t="s">
        <v>1949</v>
      </c>
      <c r="B620" s="2">
        <v>5</v>
      </c>
      <c r="C620" s="9"/>
      <c r="D620" t="s">
        <v>1923</v>
      </c>
      <c r="E620" s="13">
        <v>216.82</v>
      </c>
      <c r="F620" s="13"/>
      <c r="G620" s="13"/>
      <c r="H620" s="15"/>
      <c r="I620" s="13"/>
      <c r="J620" s="13"/>
      <c r="K620" s="13"/>
      <c r="L620" s="13">
        <f t="shared" si="189"/>
        <v>0</v>
      </c>
      <c r="M620" s="21">
        <v>1</v>
      </c>
      <c r="N620" t="s">
        <v>352</v>
      </c>
      <c r="O620" t="s">
        <v>353</v>
      </c>
      <c r="P620" s="1">
        <v>42228</v>
      </c>
      <c r="Q620" t="s">
        <v>354</v>
      </c>
    </row>
    <row r="621" spans="1:17" x14ac:dyDescent="0.25">
      <c r="A621" t="s">
        <v>1949</v>
      </c>
      <c r="B621" s="2">
        <v>5</v>
      </c>
      <c r="C621" s="9"/>
      <c r="D621" t="s">
        <v>1923</v>
      </c>
      <c r="E621" s="13">
        <v>229.37</v>
      </c>
      <c r="F621" s="13"/>
      <c r="G621" s="13"/>
      <c r="H621" s="15"/>
      <c r="I621" s="13"/>
      <c r="J621" s="13"/>
      <c r="K621" s="13"/>
      <c r="L621" s="13">
        <f t="shared" si="189"/>
        <v>0</v>
      </c>
      <c r="M621" s="21">
        <v>1</v>
      </c>
      <c r="N621" t="s">
        <v>355</v>
      </c>
      <c r="O621" t="s">
        <v>356</v>
      </c>
      <c r="P621" s="1">
        <v>42228</v>
      </c>
      <c r="Q621" t="s">
        <v>357</v>
      </c>
    </row>
    <row r="622" spans="1:17" x14ac:dyDescent="0.25">
      <c r="A622" t="s">
        <v>1949</v>
      </c>
      <c r="B622" s="2">
        <v>1</v>
      </c>
      <c r="C622" s="6"/>
      <c r="D622" t="s">
        <v>1966</v>
      </c>
      <c r="E622" s="13">
        <v>241.52</v>
      </c>
      <c r="F622" s="13">
        <v>301.56</v>
      </c>
      <c r="G622" s="13">
        <f>SUM(F622-E622)</f>
        <v>60.039999999999992</v>
      </c>
      <c r="H622" s="15">
        <v>2.5</v>
      </c>
      <c r="I622" s="13">
        <f>SUM(H622*G622)</f>
        <v>150.09999999999997</v>
      </c>
      <c r="J622" s="15">
        <f t="shared" ref="J622" si="203">SUM(I622*60)/1000</f>
        <v>9.0059999999999985</v>
      </c>
      <c r="K622" s="13">
        <v>3000</v>
      </c>
      <c r="L622" s="13">
        <f>SUM(J622*K622)</f>
        <v>27017.999999999996</v>
      </c>
      <c r="M622" s="21"/>
      <c r="N622" t="s">
        <v>1908</v>
      </c>
      <c r="O622" t="s">
        <v>1909</v>
      </c>
      <c r="P622" s="1">
        <v>42228</v>
      </c>
      <c r="Q622" t="s">
        <v>1910</v>
      </c>
    </row>
    <row r="623" spans="1:17" x14ac:dyDescent="0.25">
      <c r="A623" t="s">
        <v>1949</v>
      </c>
      <c r="B623" s="2">
        <v>1</v>
      </c>
      <c r="C623" s="6"/>
      <c r="D623" t="s">
        <v>1960</v>
      </c>
      <c r="E623" s="13">
        <v>242.68</v>
      </c>
      <c r="F623" s="13">
        <v>633.04</v>
      </c>
      <c r="G623" s="13">
        <f>SUM(F623-E623)</f>
        <v>390.35999999999996</v>
      </c>
      <c r="H623" s="15"/>
      <c r="I623" s="13"/>
      <c r="J623" s="13"/>
      <c r="K623" s="13"/>
      <c r="L623" s="13">
        <f t="shared" si="189"/>
        <v>0</v>
      </c>
      <c r="M623" s="21" t="s">
        <v>1409</v>
      </c>
      <c r="N623" t="s">
        <v>1438</v>
      </c>
      <c r="O623" t="s">
        <v>1439</v>
      </c>
      <c r="P623" s="1">
        <v>42228</v>
      </c>
      <c r="Q623" t="s">
        <v>1440</v>
      </c>
    </row>
    <row r="624" spans="1:17" x14ac:dyDescent="0.25">
      <c r="A624" t="s">
        <v>1949</v>
      </c>
      <c r="B624" s="2">
        <v>1</v>
      </c>
      <c r="C624" s="6"/>
      <c r="D624" t="s">
        <v>2000</v>
      </c>
      <c r="E624" s="13">
        <v>268.98</v>
      </c>
      <c r="F624" s="13"/>
      <c r="G624" s="13"/>
      <c r="H624" s="15">
        <v>2.5</v>
      </c>
      <c r="I624" s="13"/>
      <c r="J624" s="13"/>
      <c r="K624" s="13"/>
      <c r="L624" s="13">
        <f t="shared" si="189"/>
        <v>0</v>
      </c>
      <c r="M624" s="21" t="s">
        <v>1102</v>
      </c>
      <c r="N624" t="s">
        <v>1229</v>
      </c>
      <c r="O624" t="s">
        <v>1230</v>
      </c>
      <c r="P624" s="1">
        <v>42228</v>
      </c>
      <c r="Q624" t="s">
        <v>1231</v>
      </c>
    </row>
    <row r="625" spans="1:17" x14ac:dyDescent="0.25">
      <c r="A625" t="s">
        <v>1949</v>
      </c>
      <c r="B625" s="2">
        <v>2</v>
      </c>
      <c r="C625" s="9"/>
      <c r="D625" t="s">
        <v>1964</v>
      </c>
      <c r="E625" s="13">
        <v>301.56</v>
      </c>
      <c r="F625" s="13">
        <v>313.60000000000002</v>
      </c>
      <c r="G625" s="13">
        <f>SUM(F625-E625)</f>
        <v>12.04000000000002</v>
      </c>
      <c r="H625" s="15">
        <v>2.5</v>
      </c>
      <c r="I625" s="13">
        <f>SUM(H625*G625)</f>
        <v>30.100000000000051</v>
      </c>
      <c r="J625" s="15">
        <f t="shared" ref="J625" si="204">SUM(I625*60)/1000</f>
        <v>1.8060000000000032</v>
      </c>
      <c r="K625" s="13">
        <v>2000</v>
      </c>
      <c r="L625" s="13">
        <f>SUM(J625*K625)</f>
        <v>3612.0000000000064</v>
      </c>
      <c r="M625" s="21"/>
      <c r="N625" t="s">
        <v>1645</v>
      </c>
      <c r="O625" t="s">
        <v>1646</v>
      </c>
      <c r="P625" s="1">
        <v>42228</v>
      </c>
      <c r="Q625" t="s">
        <v>1647</v>
      </c>
    </row>
    <row r="626" spans="1:17" x14ac:dyDescent="0.25">
      <c r="A626" t="s">
        <v>1949</v>
      </c>
      <c r="B626" s="2">
        <v>1</v>
      </c>
      <c r="C626" s="5"/>
      <c r="D626" t="s">
        <v>1947</v>
      </c>
      <c r="E626" s="13">
        <v>313.60000000000002</v>
      </c>
      <c r="F626" s="13"/>
      <c r="G626" s="13"/>
      <c r="H626" s="15"/>
      <c r="I626" s="13"/>
      <c r="J626" s="13"/>
      <c r="K626" s="13"/>
      <c r="L626" s="13">
        <f t="shared" si="189"/>
        <v>0</v>
      </c>
      <c r="M626" s="21">
        <v>2</v>
      </c>
      <c r="N626" t="s">
        <v>943</v>
      </c>
      <c r="O626" t="s">
        <v>944</v>
      </c>
      <c r="P626" s="1">
        <v>42228</v>
      </c>
      <c r="Q626" t="s">
        <v>945</v>
      </c>
    </row>
    <row r="627" spans="1:17" x14ac:dyDescent="0.25">
      <c r="A627" t="s">
        <v>1949</v>
      </c>
      <c r="B627" s="2">
        <v>2</v>
      </c>
      <c r="C627" s="5"/>
      <c r="D627" t="s">
        <v>1965</v>
      </c>
      <c r="E627" s="13">
        <v>313.60000000000002</v>
      </c>
      <c r="F627" s="13">
        <v>392.2</v>
      </c>
      <c r="G627" s="13">
        <f>SUM(F627-E627)</f>
        <v>78.599999999999966</v>
      </c>
      <c r="H627" s="15">
        <v>2.5</v>
      </c>
      <c r="I627" s="13">
        <f>SUM(H627*G627)</f>
        <v>196.49999999999991</v>
      </c>
      <c r="J627" s="15">
        <f t="shared" ref="J627" si="205">SUM(I627*60)/1000</f>
        <v>11.789999999999994</v>
      </c>
      <c r="K627" s="13">
        <v>2500</v>
      </c>
      <c r="L627" s="13">
        <f>SUM(J627*K627)</f>
        <v>29474.999999999985</v>
      </c>
      <c r="M627" s="21"/>
      <c r="N627" t="s">
        <v>1836</v>
      </c>
      <c r="O627" t="s">
        <v>1837</v>
      </c>
      <c r="P627" s="1">
        <v>42228</v>
      </c>
      <c r="Q627" t="s">
        <v>1838</v>
      </c>
    </row>
    <row r="628" spans="1:17" x14ac:dyDescent="0.25">
      <c r="A628" t="s">
        <v>1949</v>
      </c>
      <c r="B628" s="2">
        <v>1</v>
      </c>
      <c r="C628" s="5"/>
      <c r="D628" t="s">
        <v>1923</v>
      </c>
      <c r="E628" s="13">
        <v>313.60000000000002</v>
      </c>
      <c r="F628" s="13"/>
      <c r="G628" s="13"/>
      <c r="H628" s="15"/>
      <c r="I628" s="13"/>
      <c r="J628" s="13"/>
      <c r="K628" s="13"/>
      <c r="L628" s="13">
        <f t="shared" si="189"/>
        <v>0</v>
      </c>
      <c r="M628" s="21">
        <v>2</v>
      </c>
      <c r="N628" t="s">
        <v>358</v>
      </c>
      <c r="O628" t="s">
        <v>359</v>
      </c>
      <c r="P628" s="1">
        <v>42228</v>
      </c>
      <c r="Q628" t="s">
        <v>360</v>
      </c>
    </row>
    <row r="629" spans="1:17" x14ac:dyDescent="0.25">
      <c r="A629" t="s">
        <v>1949</v>
      </c>
      <c r="B629" s="2">
        <v>1</v>
      </c>
      <c r="C629" s="5"/>
      <c r="D629" t="s">
        <v>1947</v>
      </c>
      <c r="E629" s="13">
        <v>324.83999999999997</v>
      </c>
      <c r="F629" s="13"/>
      <c r="G629" s="13"/>
      <c r="H629" s="15"/>
      <c r="I629" s="13"/>
      <c r="J629" s="13"/>
      <c r="K629" s="13"/>
      <c r="L629" s="13">
        <f t="shared" si="189"/>
        <v>0</v>
      </c>
      <c r="M629" s="21">
        <v>2</v>
      </c>
      <c r="N629" t="s">
        <v>946</v>
      </c>
      <c r="O629" t="s">
        <v>947</v>
      </c>
      <c r="P629" s="1">
        <v>42228</v>
      </c>
      <c r="Q629" t="s">
        <v>948</v>
      </c>
    </row>
    <row r="630" spans="1:17" x14ac:dyDescent="0.25">
      <c r="A630" t="s">
        <v>1949</v>
      </c>
      <c r="B630" s="2">
        <v>1</v>
      </c>
      <c r="C630" s="5"/>
      <c r="D630" t="s">
        <v>1923</v>
      </c>
      <c r="E630" s="13">
        <v>330.1</v>
      </c>
      <c r="F630" s="13"/>
      <c r="G630" s="13"/>
      <c r="H630" s="15"/>
      <c r="I630" s="13"/>
      <c r="J630" s="13"/>
      <c r="K630" s="13"/>
      <c r="L630" s="13">
        <f t="shared" si="189"/>
        <v>0</v>
      </c>
      <c r="M630" s="21">
        <v>2</v>
      </c>
      <c r="N630" t="s">
        <v>361</v>
      </c>
      <c r="O630" t="s">
        <v>362</v>
      </c>
      <c r="P630" s="1">
        <v>42228</v>
      </c>
      <c r="Q630" t="s">
        <v>363</v>
      </c>
    </row>
    <row r="631" spans="1:17" x14ac:dyDescent="0.25">
      <c r="A631" t="s">
        <v>1949</v>
      </c>
      <c r="B631" s="2">
        <v>1</v>
      </c>
      <c r="C631" s="5"/>
      <c r="D631" t="s">
        <v>1947</v>
      </c>
      <c r="E631" s="13">
        <v>346.72</v>
      </c>
      <c r="F631" s="13"/>
      <c r="G631" s="13"/>
      <c r="H631" s="15"/>
      <c r="I631" s="13"/>
      <c r="J631" s="13"/>
      <c r="K631" s="13"/>
      <c r="L631" s="13">
        <f t="shared" si="189"/>
        <v>0</v>
      </c>
      <c r="M631" s="21">
        <v>2</v>
      </c>
      <c r="N631" t="s">
        <v>949</v>
      </c>
      <c r="O631" t="s">
        <v>950</v>
      </c>
      <c r="P631" s="1">
        <v>42228</v>
      </c>
      <c r="Q631" t="s">
        <v>951</v>
      </c>
    </row>
    <row r="632" spans="1:17" x14ac:dyDescent="0.25">
      <c r="A632" t="s">
        <v>1949</v>
      </c>
      <c r="B632" s="2">
        <v>1</v>
      </c>
      <c r="C632" s="5"/>
      <c r="D632" t="s">
        <v>1923</v>
      </c>
      <c r="E632" s="13">
        <v>351.67</v>
      </c>
      <c r="F632" s="13"/>
      <c r="G632" s="13"/>
      <c r="H632" s="15"/>
      <c r="I632" s="13"/>
      <c r="J632" s="13"/>
      <c r="K632" s="13"/>
      <c r="L632" s="13">
        <f t="shared" si="189"/>
        <v>0</v>
      </c>
      <c r="M632" s="21">
        <v>2</v>
      </c>
      <c r="N632" t="s">
        <v>364</v>
      </c>
      <c r="O632" t="s">
        <v>365</v>
      </c>
      <c r="P632" s="1">
        <v>42228</v>
      </c>
      <c r="Q632" t="s">
        <v>366</v>
      </c>
    </row>
    <row r="633" spans="1:17" x14ac:dyDescent="0.25">
      <c r="A633" t="s">
        <v>1949</v>
      </c>
      <c r="B633" s="2">
        <v>1</v>
      </c>
      <c r="C633" s="5"/>
      <c r="D633" t="s">
        <v>1947</v>
      </c>
      <c r="E633" s="13">
        <v>358.79</v>
      </c>
      <c r="F633" s="13"/>
      <c r="G633" s="13"/>
      <c r="H633" s="15"/>
      <c r="I633" s="13"/>
      <c r="J633" s="13"/>
      <c r="K633" s="13"/>
      <c r="L633" s="13">
        <f t="shared" si="189"/>
        <v>0</v>
      </c>
      <c r="M633" s="21">
        <v>2</v>
      </c>
      <c r="N633" t="s">
        <v>952</v>
      </c>
      <c r="O633" t="s">
        <v>953</v>
      </c>
      <c r="P633" s="1">
        <v>42228</v>
      </c>
      <c r="Q633" t="s">
        <v>954</v>
      </c>
    </row>
    <row r="634" spans="1:17" x14ac:dyDescent="0.25">
      <c r="A634" t="s">
        <v>1949</v>
      </c>
      <c r="B634" s="2">
        <v>1</v>
      </c>
      <c r="C634" s="5"/>
      <c r="D634" t="s">
        <v>1923</v>
      </c>
      <c r="E634" s="13">
        <v>364.12</v>
      </c>
      <c r="F634" s="13"/>
      <c r="G634" s="13"/>
      <c r="H634" s="15"/>
      <c r="I634" s="13"/>
      <c r="J634" s="13"/>
      <c r="K634" s="13"/>
      <c r="L634" s="13">
        <f t="shared" si="189"/>
        <v>0</v>
      </c>
      <c r="M634" s="21">
        <v>2</v>
      </c>
      <c r="N634" t="s">
        <v>367</v>
      </c>
      <c r="O634" t="s">
        <v>368</v>
      </c>
      <c r="P634" s="1">
        <v>42228</v>
      </c>
      <c r="Q634" t="s">
        <v>369</v>
      </c>
    </row>
    <row r="635" spans="1:17" x14ac:dyDescent="0.25">
      <c r="A635" t="s">
        <v>1949</v>
      </c>
      <c r="B635" s="2">
        <v>1</v>
      </c>
      <c r="C635" s="5"/>
      <c r="D635" t="s">
        <v>1947</v>
      </c>
      <c r="E635" s="13">
        <v>378.93</v>
      </c>
      <c r="F635" s="13"/>
      <c r="G635" s="13"/>
      <c r="H635" s="15"/>
      <c r="I635" s="13"/>
      <c r="J635" s="13"/>
      <c r="K635" s="13"/>
      <c r="L635" s="13">
        <f t="shared" si="189"/>
        <v>0</v>
      </c>
      <c r="M635" s="21">
        <v>2</v>
      </c>
      <c r="N635" t="s">
        <v>955</v>
      </c>
      <c r="O635" t="s">
        <v>956</v>
      </c>
      <c r="P635" s="1">
        <v>42228</v>
      </c>
      <c r="Q635" t="s">
        <v>957</v>
      </c>
    </row>
    <row r="636" spans="1:17" x14ac:dyDescent="0.25">
      <c r="A636" t="s">
        <v>1949</v>
      </c>
      <c r="B636" s="2">
        <v>1</v>
      </c>
      <c r="C636" s="5"/>
      <c r="D636" t="s">
        <v>1950</v>
      </c>
      <c r="E636" s="13">
        <v>378.93</v>
      </c>
      <c r="F636" s="13"/>
      <c r="G636" s="13"/>
      <c r="H636" s="15"/>
      <c r="I636" s="13"/>
      <c r="J636" s="13"/>
      <c r="K636" s="13"/>
      <c r="L636" s="13">
        <f t="shared" si="189"/>
        <v>0</v>
      </c>
      <c r="M636" s="21" t="s">
        <v>1232</v>
      </c>
      <c r="N636" t="s">
        <v>955</v>
      </c>
      <c r="O636" t="s">
        <v>1233</v>
      </c>
      <c r="P636" s="1">
        <v>42228</v>
      </c>
      <c r="Q636" t="s">
        <v>1234</v>
      </c>
    </row>
    <row r="637" spans="1:17" x14ac:dyDescent="0.25">
      <c r="A637" t="s">
        <v>1949</v>
      </c>
      <c r="B637" s="2">
        <v>2</v>
      </c>
      <c r="C637" s="9"/>
      <c r="D637" t="s">
        <v>1964</v>
      </c>
      <c r="E637" s="13">
        <v>392.2</v>
      </c>
      <c r="F637" s="13">
        <v>410.74</v>
      </c>
      <c r="G637" s="13">
        <f>SUM(F637-E637)</f>
        <v>18.54000000000002</v>
      </c>
      <c r="H637" s="15">
        <v>2.5</v>
      </c>
      <c r="I637" s="13">
        <f t="shared" ref="I637:I638" si="206">SUM(H637*G637)</f>
        <v>46.350000000000051</v>
      </c>
      <c r="J637" s="15">
        <f t="shared" ref="J637:J638" si="207">SUM(I637*60)/1000</f>
        <v>2.7810000000000032</v>
      </c>
      <c r="K637" s="13">
        <v>2000</v>
      </c>
      <c r="L637" s="13">
        <f t="shared" ref="L637:L638" si="208">SUM(J637*K637)</f>
        <v>5562.0000000000064</v>
      </c>
      <c r="M637" s="21"/>
      <c r="N637" t="s">
        <v>1648</v>
      </c>
      <c r="O637" t="s">
        <v>1649</v>
      </c>
      <c r="P637" s="1">
        <v>42228</v>
      </c>
      <c r="Q637" t="s">
        <v>1650</v>
      </c>
    </row>
    <row r="638" spans="1:17" x14ac:dyDescent="0.25">
      <c r="A638" t="s">
        <v>1949</v>
      </c>
      <c r="B638" s="2">
        <v>2</v>
      </c>
      <c r="C638" s="5"/>
      <c r="D638" t="s">
        <v>1965</v>
      </c>
      <c r="E638" s="13">
        <v>410.74</v>
      </c>
      <c r="F638" s="13">
        <v>421.45</v>
      </c>
      <c r="G638" s="13">
        <f>SUM(F638-E638)</f>
        <v>10.70999999999998</v>
      </c>
      <c r="H638" s="15">
        <v>2.5</v>
      </c>
      <c r="I638" s="13">
        <f t="shared" si="206"/>
        <v>26.774999999999949</v>
      </c>
      <c r="J638" s="15">
        <f t="shared" si="207"/>
        <v>1.6064999999999967</v>
      </c>
      <c r="K638" s="13">
        <v>2500</v>
      </c>
      <c r="L638" s="13">
        <f t="shared" si="208"/>
        <v>4016.2499999999918</v>
      </c>
      <c r="M638" s="21"/>
      <c r="N638" t="s">
        <v>1839</v>
      </c>
      <c r="O638" t="s">
        <v>1840</v>
      </c>
      <c r="P638" s="1">
        <v>42228</v>
      </c>
      <c r="Q638" t="s">
        <v>1841</v>
      </c>
    </row>
    <row r="639" spans="1:17" x14ac:dyDescent="0.25">
      <c r="A639" t="s">
        <v>1949</v>
      </c>
      <c r="B639" s="2">
        <v>1</v>
      </c>
      <c r="C639" s="5"/>
      <c r="D639" t="s">
        <v>1923</v>
      </c>
      <c r="E639" s="13">
        <v>412.8</v>
      </c>
      <c r="F639" s="13"/>
      <c r="G639" s="13"/>
      <c r="H639" s="15"/>
      <c r="I639" s="13"/>
      <c r="J639" s="13"/>
      <c r="K639" s="13"/>
      <c r="L639" s="13">
        <f t="shared" si="189"/>
        <v>0</v>
      </c>
      <c r="M639" s="21">
        <v>1</v>
      </c>
      <c r="N639" t="s">
        <v>370</v>
      </c>
      <c r="O639" t="s">
        <v>371</v>
      </c>
      <c r="P639" s="1">
        <v>42228</v>
      </c>
      <c r="Q639" t="s">
        <v>372</v>
      </c>
    </row>
    <row r="640" spans="1:17" x14ac:dyDescent="0.25">
      <c r="A640" t="s">
        <v>1949</v>
      </c>
      <c r="B640" s="2">
        <v>1</v>
      </c>
      <c r="C640" s="5"/>
      <c r="D640" t="s">
        <v>1923</v>
      </c>
      <c r="E640" s="13">
        <v>418.58</v>
      </c>
      <c r="F640" s="13"/>
      <c r="G640" s="13"/>
      <c r="H640" s="15"/>
      <c r="I640" s="13"/>
      <c r="J640" s="13"/>
      <c r="K640" s="13"/>
      <c r="L640" s="13">
        <f t="shared" si="189"/>
        <v>0</v>
      </c>
      <c r="M640" s="21">
        <v>2</v>
      </c>
      <c r="N640" t="s">
        <v>373</v>
      </c>
      <c r="O640" t="s">
        <v>374</v>
      </c>
      <c r="P640" s="1">
        <v>42228</v>
      </c>
      <c r="Q640" t="s">
        <v>375</v>
      </c>
    </row>
    <row r="641" spans="1:17" x14ac:dyDescent="0.25">
      <c r="A641" t="s">
        <v>1949</v>
      </c>
      <c r="B641" s="2">
        <v>1</v>
      </c>
      <c r="C641" s="6"/>
      <c r="D641" t="s">
        <v>1966</v>
      </c>
      <c r="E641" s="13">
        <v>421.45</v>
      </c>
      <c r="F641" s="13">
        <v>476.75</v>
      </c>
      <c r="G641" s="13">
        <f>SUM(F641-E641)</f>
        <v>55.300000000000011</v>
      </c>
      <c r="H641" s="15">
        <v>2.5</v>
      </c>
      <c r="I641" s="13">
        <f>SUM(H641*G641)</f>
        <v>138.25000000000003</v>
      </c>
      <c r="J641" s="15">
        <f t="shared" ref="J641" si="209">SUM(I641*60)/1000</f>
        <v>8.2950000000000017</v>
      </c>
      <c r="K641" s="13">
        <v>3000</v>
      </c>
      <c r="L641" s="13">
        <f>SUM(J641*K641)</f>
        <v>24885.000000000004</v>
      </c>
      <c r="M641" s="21"/>
      <c r="N641" t="s">
        <v>1911</v>
      </c>
      <c r="O641" t="s">
        <v>1912</v>
      </c>
      <c r="P641" s="1">
        <v>42228</v>
      </c>
      <c r="Q641" t="s">
        <v>1913</v>
      </c>
    </row>
    <row r="642" spans="1:17" x14ac:dyDescent="0.25">
      <c r="A642" t="s">
        <v>1949</v>
      </c>
      <c r="B642" s="2">
        <v>1</v>
      </c>
      <c r="C642" s="6"/>
      <c r="D642" t="s">
        <v>1923</v>
      </c>
      <c r="E642" s="13">
        <v>424.31</v>
      </c>
      <c r="F642" s="13"/>
      <c r="G642" s="13"/>
      <c r="H642" s="15"/>
      <c r="I642" s="13"/>
      <c r="J642" s="13"/>
      <c r="K642" s="13"/>
      <c r="L642" s="13">
        <f t="shared" si="189"/>
        <v>0</v>
      </c>
      <c r="M642" s="21">
        <v>3</v>
      </c>
      <c r="N642" t="s">
        <v>376</v>
      </c>
      <c r="O642" t="s">
        <v>377</v>
      </c>
      <c r="P642" s="1">
        <v>42228</v>
      </c>
      <c r="Q642" t="s">
        <v>378</v>
      </c>
    </row>
    <row r="643" spans="1:17" x14ac:dyDescent="0.25">
      <c r="A643" t="s">
        <v>1949</v>
      </c>
      <c r="B643" s="2">
        <v>1</v>
      </c>
      <c r="C643" s="6"/>
      <c r="D643" t="s">
        <v>1947</v>
      </c>
      <c r="E643" s="13">
        <v>429.52</v>
      </c>
      <c r="F643" s="13"/>
      <c r="G643" s="13"/>
      <c r="H643" s="15"/>
      <c r="I643" s="13"/>
      <c r="J643" s="13"/>
      <c r="K643" s="13"/>
      <c r="L643" s="13">
        <f t="shared" ref="L643:L706" si="210">SUM(G643*K643)</f>
        <v>0</v>
      </c>
      <c r="M643" s="21">
        <v>3</v>
      </c>
      <c r="N643" t="s">
        <v>958</v>
      </c>
      <c r="O643" t="s">
        <v>959</v>
      </c>
      <c r="P643" s="1">
        <v>42228</v>
      </c>
      <c r="Q643" t="s">
        <v>960</v>
      </c>
    </row>
    <row r="644" spans="1:17" x14ac:dyDescent="0.25">
      <c r="A644" t="s">
        <v>1949</v>
      </c>
      <c r="B644" s="2">
        <v>1</v>
      </c>
      <c r="C644" s="6"/>
      <c r="D644" t="s">
        <v>1923</v>
      </c>
      <c r="E644" s="13">
        <v>430.12</v>
      </c>
      <c r="F644" s="13"/>
      <c r="G644" s="13"/>
      <c r="H644" s="15"/>
      <c r="I644" s="13"/>
      <c r="J644" s="13"/>
      <c r="K644" s="13"/>
      <c r="L644" s="13">
        <f t="shared" si="210"/>
        <v>0</v>
      </c>
      <c r="M644" s="21">
        <v>3</v>
      </c>
      <c r="N644" t="s">
        <v>379</v>
      </c>
      <c r="O644" t="s">
        <v>380</v>
      </c>
      <c r="P644" s="1">
        <v>42228</v>
      </c>
      <c r="Q644" t="s">
        <v>381</v>
      </c>
    </row>
    <row r="645" spans="1:17" x14ac:dyDescent="0.25">
      <c r="A645" t="s">
        <v>1949</v>
      </c>
      <c r="B645" s="2">
        <v>1</v>
      </c>
      <c r="C645" s="6"/>
      <c r="D645" t="s">
        <v>1947</v>
      </c>
      <c r="E645" s="13">
        <v>431.68</v>
      </c>
      <c r="F645" s="13"/>
      <c r="G645" s="13"/>
      <c r="H645" s="15"/>
      <c r="I645" s="13"/>
      <c r="J645" s="13"/>
      <c r="K645" s="13"/>
      <c r="L645" s="13">
        <f t="shared" si="210"/>
        <v>0</v>
      </c>
      <c r="M645" s="21">
        <v>3</v>
      </c>
      <c r="N645" t="s">
        <v>961</v>
      </c>
      <c r="O645" t="s">
        <v>962</v>
      </c>
      <c r="P645" s="1">
        <v>42228</v>
      </c>
      <c r="Q645" t="s">
        <v>963</v>
      </c>
    </row>
    <row r="646" spans="1:17" x14ac:dyDescent="0.25">
      <c r="A646" t="s">
        <v>1949</v>
      </c>
      <c r="B646" s="2">
        <v>1</v>
      </c>
      <c r="C646" s="6"/>
      <c r="D646" t="s">
        <v>1923</v>
      </c>
      <c r="E646" s="13">
        <v>436.9</v>
      </c>
      <c r="F646" s="13"/>
      <c r="G646" s="13"/>
      <c r="H646" s="15"/>
      <c r="I646" s="13"/>
      <c r="J646" s="13"/>
      <c r="K646" s="13"/>
      <c r="L646" s="13">
        <f t="shared" si="210"/>
        <v>0</v>
      </c>
      <c r="M646" s="21">
        <v>3</v>
      </c>
      <c r="N646" t="s">
        <v>382</v>
      </c>
      <c r="O646" t="s">
        <v>383</v>
      </c>
      <c r="P646" s="1">
        <v>42228</v>
      </c>
      <c r="Q646" t="s">
        <v>384</v>
      </c>
    </row>
    <row r="647" spans="1:17" x14ac:dyDescent="0.25">
      <c r="A647" t="s">
        <v>1949</v>
      </c>
      <c r="B647" s="2">
        <v>1</v>
      </c>
      <c r="C647" s="6"/>
      <c r="D647" t="s">
        <v>1947</v>
      </c>
      <c r="E647" s="13">
        <v>438.92</v>
      </c>
      <c r="F647" s="13"/>
      <c r="G647" s="13"/>
      <c r="H647" s="15"/>
      <c r="I647" s="13"/>
      <c r="J647" s="13"/>
      <c r="K647" s="13"/>
      <c r="L647" s="13">
        <f t="shared" si="210"/>
        <v>0</v>
      </c>
      <c r="M647" s="21">
        <v>3</v>
      </c>
      <c r="N647" t="s">
        <v>94</v>
      </c>
      <c r="O647" t="s">
        <v>964</v>
      </c>
      <c r="P647" s="1">
        <v>42228</v>
      </c>
      <c r="Q647" t="s">
        <v>965</v>
      </c>
    </row>
    <row r="648" spans="1:17" x14ac:dyDescent="0.25">
      <c r="A648" t="s">
        <v>1949</v>
      </c>
      <c r="B648" s="2">
        <v>1</v>
      </c>
      <c r="C648" s="6"/>
      <c r="D648" t="s">
        <v>1947</v>
      </c>
      <c r="E648" s="13">
        <v>448.99</v>
      </c>
      <c r="F648" s="13"/>
      <c r="G648" s="13"/>
      <c r="H648" s="15"/>
      <c r="I648" s="13"/>
      <c r="J648" s="13"/>
      <c r="K648" s="13"/>
      <c r="L648" s="13">
        <f t="shared" si="210"/>
        <v>0</v>
      </c>
      <c r="M648" s="21">
        <v>3</v>
      </c>
      <c r="N648" t="s">
        <v>966</v>
      </c>
      <c r="O648" t="s">
        <v>967</v>
      </c>
      <c r="P648" s="1">
        <v>42228</v>
      </c>
      <c r="Q648" t="s">
        <v>968</v>
      </c>
    </row>
    <row r="649" spans="1:17" x14ac:dyDescent="0.25">
      <c r="A649" t="s">
        <v>1949</v>
      </c>
      <c r="B649" s="2">
        <v>1</v>
      </c>
      <c r="C649" s="6"/>
      <c r="D649" t="s">
        <v>1923</v>
      </c>
      <c r="E649" s="13">
        <v>450.9</v>
      </c>
      <c r="F649" s="13"/>
      <c r="G649" s="13"/>
      <c r="H649" s="15"/>
      <c r="I649" s="13"/>
      <c r="J649" s="13"/>
      <c r="K649" s="13"/>
      <c r="L649" s="13">
        <f t="shared" si="210"/>
        <v>0</v>
      </c>
      <c r="M649" s="21">
        <v>3</v>
      </c>
      <c r="N649" t="s">
        <v>385</v>
      </c>
      <c r="O649" t="s">
        <v>386</v>
      </c>
      <c r="P649" s="1">
        <v>42228</v>
      </c>
      <c r="Q649" t="s">
        <v>387</v>
      </c>
    </row>
    <row r="650" spans="1:17" x14ac:dyDescent="0.25">
      <c r="A650" t="s">
        <v>1949</v>
      </c>
      <c r="B650" s="2">
        <v>1</v>
      </c>
      <c r="C650" s="6"/>
      <c r="D650" t="s">
        <v>1947</v>
      </c>
      <c r="E650" s="13">
        <v>456.96</v>
      </c>
      <c r="F650" s="13"/>
      <c r="G650" s="13"/>
      <c r="H650" s="15"/>
      <c r="I650" s="13"/>
      <c r="J650" s="13"/>
      <c r="K650" s="13"/>
      <c r="L650" s="13">
        <f t="shared" si="210"/>
        <v>0</v>
      </c>
      <c r="M650" s="21">
        <v>3</v>
      </c>
      <c r="N650" t="s">
        <v>969</v>
      </c>
      <c r="O650" t="s">
        <v>970</v>
      </c>
      <c r="P650" s="1">
        <v>42228</v>
      </c>
      <c r="Q650" t="s">
        <v>971</v>
      </c>
    </row>
    <row r="651" spans="1:17" x14ac:dyDescent="0.25">
      <c r="A651" t="s">
        <v>1949</v>
      </c>
      <c r="B651" s="2">
        <v>1</v>
      </c>
      <c r="C651" s="6"/>
      <c r="D651" t="s">
        <v>1923</v>
      </c>
      <c r="E651" s="13">
        <v>460.96</v>
      </c>
      <c r="F651" s="13"/>
      <c r="G651" s="13"/>
      <c r="H651" s="15"/>
      <c r="I651" s="13"/>
      <c r="J651" s="13"/>
      <c r="K651" s="13"/>
      <c r="L651" s="13">
        <f t="shared" si="210"/>
        <v>0</v>
      </c>
      <c r="M651" s="21">
        <v>3</v>
      </c>
      <c r="N651" t="s">
        <v>388</v>
      </c>
      <c r="O651" t="s">
        <v>389</v>
      </c>
      <c r="P651" s="1">
        <v>42228</v>
      </c>
      <c r="Q651" t="s">
        <v>390</v>
      </c>
    </row>
    <row r="652" spans="1:17" x14ac:dyDescent="0.25">
      <c r="A652" t="s">
        <v>1949</v>
      </c>
      <c r="B652" s="2">
        <v>1</v>
      </c>
      <c r="C652" s="6"/>
      <c r="D652" t="s">
        <v>1947</v>
      </c>
      <c r="E652" s="13">
        <v>470.42</v>
      </c>
      <c r="F652" s="13"/>
      <c r="G652" s="13"/>
      <c r="H652" s="15"/>
      <c r="I652" s="13"/>
      <c r="J652" s="13"/>
      <c r="K652" s="13"/>
      <c r="L652" s="13">
        <f t="shared" si="210"/>
        <v>0</v>
      </c>
      <c r="M652" s="21">
        <v>2</v>
      </c>
      <c r="N652" t="s">
        <v>972</v>
      </c>
      <c r="O652" t="s">
        <v>973</v>
      </c>
      <c r="P652" s="1">
        <v>42228</v>
      </c>
      <c r="Q652" t="s">
        <v>974</v>
      </c>
    </row>
    <row r="653" spans="1:17" x14ac:dyDescent="0.25">
      <c r="A653" t="s">
        <v>1949</v>
      </c>
      <c r="B653" s="2">
        <v>2</v>
      </c>
      <c r="C653" s="9"/>
      <c r="D653" t="s">
        <v>1964</v>
      </c>
      <c r="E653" s="13">
        <v>476.75</v>
      </c>
      <c r="F653" s="13">
        <v>516.92999999999995</v>
      </c>
      <c r="G653" s="13">
        <f>SUM(F653-E653)</f>
        <v>40.17999999999995</v>
      </c>
      <c r="H653" s="15">
        <v>2.5</v>
      </c>
      <c r="I653" s="13">
        <f>SUM(H653*G653)</f>
        <v>100.44999999999987</v>
      </c>
      <c r="J653" s="15">
        <f t="shared" ref="J653" si="211">SUM(I653*60)/1000</f>
        <v>6.026999999999993</v>
      </c>
      <c r="K653" s="13">
        <v>2000</v>
      </c>
      <c r="L653" s="13">
        <f>SUM(J653*K653)</f>
        <v>12053.999999999985</v>
      </c>
      <c r="M653" s="21"/>
      <c r="N653" t="s">
        <v>1651</v>
      </c>
      <c r="O653" t="s">
        <v>1652</v>
      </c>
      <c r="P653" s="1">
        <v>42228</v>
      </c>
      <c r="Q653" t="s">
        <v>1653</v>
      </c>
    </row>
    <row r="654" spans="1:17" x14ac:dyDescent="0.25">
      <c r="A654" t="s">
        <v>1949</v>
      </c>
      <c r="B654" s="2">
        <v>5</v>
      </c>
      <c r="C654" s="9"/>
      <c r="D654" t="s">
        <v>2000</v>
      </c>
      <c r="E654" s="13">
        <v>494.58</v>
      </c>
      <c r="F654" s="13"/>
      <c r="G654" s="13"/>
      <c r="H654" s="15">
        <v>2.5</v>
      </c>
      <c r="I654" s="13"/>
      <c r="J654" s="13"/>
      <c r="K654" s="13"/>
      <c r="L654" s="13">
        <f t="shared" si="210"/>
        <v>0</v>
      </c>
      <c r="M654" s="21" t="s">
        <v>1018</v>
      </c>
      <c r="N654" t="s">
        <v>1235</v>
      </c>
      <c r="O654" t="s">
        <v>1236</v>
      </c>
      <c r="P654" s="1">
        <v>42228</v>
      </c>
      <c r="Q654" t="s">
        <v>1237</v>
      </c>
    </row>
    <row r="655" spans="1:17" x14ac:dyDescent="0.25">
      <c r="A655" t="s">
        <v>1949</v>
      </c>
      <c r="B655" s="2">
        <v>2</v>
      </c>
      <c r="C655" s="5"/>
      <c r="D655" t="s">
        <v>1965</v>
      </c>
      <c r="E655" s="13">
        <v>516.92999999999995</v>
      </c>
      <c r="F655" s="13">
        <v>530.02</v>
      </c>
      <c r="G655" s="13">
        <f>SUM(F655-E655)</f>
        <v>13.090000000000032</v>
      </c>
      <c r="H655" s="15">
        <v>2.5</v>
      </c>
      <c r="I655" s="13">
        <f>SUM(H655*G655)</f>
        <v>32.72500000000008</v>
      </c>
      <c r="J655" s="15">
        <f t="shared" ref="J655" si="212">SUM(I655*60)/1000</f>
        <v>1.9635000000000047</v>
      </c>
      <c r="K655" s="13">
        <v>2500</v>
      </c>
      <c r="L655" s="13">
        <f>SUM(J655*K655)</f>
        <v>4908.7500000000118</v>
      </c>
      <c r="M655" s="21"/>
      <c r="N655" t="s">
        <v>1842</v>
      </c>
      <c r="O655" t="s">
        <v>1843</v>
      </c>
      <c r="P655" s="1">
        <v>42228</v>
      </c>
      <c r="Q655" t="s">
        <v>1844</v>
      </c>
    </row>
    <row r="656" spans="1:17" x14ac:dyDescent="0.25">
      <c r="A656" t="s">
        <v>1949</v>
      </c>
      <c r="B656" s="2">
        <v>1</v>
      </c>
      <c r="C656" s="5"/>
      <c r="D656" t="s">
        <v>1947</v>
      </c>
      <c r="E656" s="13">
        <v>523.79</v>
      </c>
      <c r="F656" s="13"/>
      <c r="G656" s="13"/>
      <c r="H656" s="15"/>
      <c r="I656" s="13"/>
      <c r="J656" s="13"/>
      <c r="K656" s="13"/>
      <c r="L656" s="13">
        <f t="shared" si="210"/>
        <v>0</v>
      </c>
      <c r="M656" s="21">
        <v>2</v>
      </c>
      <c r="N656" t="s">
        <v>975</v>
      </c>
      <c r="O656" t="s">
        <v>976</v>
      </c>
      <c r="P656" s="1">
        <v>42228</v>
      </c>
      <c r="Q656" t="s">
        <v>977</v>
      </c>
    </row>
    <row r="657" spans="1:17" x14ac:dyDescent="0.25">
      <c r="A657" t="s">
        <v>1949</v>
      </c>
      <c r="B657" s="2">
        <v>1</v>
      </c>
      <c r="C657" s="5"/>
      <c r="D657" t="s">
        <v>1923</v>
      </c>
      <c r="E657" s="13">
        <v>527.41</v>
      </c>
      <c r="F657" s="13"/>
      <c r="G657" s="13"/>
      <c r="H657" s="15"/>
      <c r="I657" s="13"/>
      <c r="J657" s="13"/>
      <c r="K657" s="13"/>
      <c r="L657" s="13">
        <f t="shared" si="210"/>
        <v>0</v>
      </c>
      <c r="M657" s="21">
        <v>2</v>
      </c>
      <c r="N657" t="s">
        <v>391</v>
      </c>
      <c r="O657" t="s">
        <v>392</v>
      </c>
      <c r="P657" s="1">
        <v>42228</v>
      </c>
      <c r="Q657" t="s">
        <v>393</v>
      </c>
    </row>
    <row r="658" spans="1:17" x14ac:dyDescent="0.25">
      <c r="A658" t="s">
        <v>1949</v>
      </c>
      <c r="B658" s="2">
        <v>1</v>
      </c>
      <c r="C658" s="6"/>
      <c r="D658" t="s">
        <v>1966</v>
      </c>
      <c r="E658" s="13">
        <v>530.02</v>
      </c>
      <c r="F658" s="13">
        <v>544.29</v>
      </c>
      <c r="G658" s="13">
        <f>SUM(F658-E658)</f>
        <v>14.269999999999982</v>
      </c>
      <c r="H658" s="15">
        <v>2.5</v>
      </c>
      <c r="I658" s="13">
        <f>SUM(H658*G658)</f>
        <v>35.674999999999955</v>
      </c>
      <c r="J658" s="15">
        <f t="shared" ref="J658" si="213">SUM(I658*60)/1000</f>
        <v>2.1404999999999972</v>
      </c>
      <c r="K658" s="13">
        <v>3000</v>
      </c>
      <c r="L658" s="13">
        <f>SUM(J658*K658)</f>
        <v>6421.4999999999918</v>
      </c>
      <c r="M658" s="21"/>
      <c r="N658" t="s">
        <v>1914</v>
      </c>
      <c r="O658" t="s">
        <v>1915</v>
      </c>
      <c r="P658" s="1">
        <v>42228</v>
      </c>
      <c r="Q658" t="s">
        <v>1916</v>
      </c>
    </row>
    <row r="659" spans="1:17" x14ac:dyDescent="0.25">
      <c r="A659" t="s">
        <v>1949</v>
      </c>
      <c r="B659" s="2">
        <v>1</v>
      </c>
      <c r="C659" s="6"/>
      <c r="D659" t="s">
        <v>1947</v>
      </c>
      <c r="E659" s="13">
        <v>531.66</v>
      </c>
      <c r="F659" s="13"/>
      <c r="G659" s="13"/>
      <c r="H659" s="15"/>
      <c r="I659" s="13"/>
      <c r="J659" s="13"/>
      <c r="K659" s="13"/>
      <c r="L659" s="13">
        <f t="shared" si="210"/>
        <v>0</v>
      </c>
      <c r="M659" s="21">
        <v>3</v>
      </c>
      <c r="N659" t="s">
        <v>978</v>
      </c>
      <c r="O659" t="s">
        <v>979</v>
      </c>
      <c r="P659" s="1">
        <v>42228</v>
      </c>
      <c r="Q659" t="s">
        <v>980</v>
      </c>
    </row>
    <row r="660" spans="1:17" x14ac:dyDescent="0.25">
      <c r="A660" t="s">
        <v>1949</v>
      </c>
      <c r="B660" s="2">
        <v>1</v>
      </c>
      <c r="C660" s="6"/>
      <c r="D660" t="s">
        <v>1923</v>
      </c>
      <c r="E660" s="13">
        <v>536.03</v>
      </c>
      <c r="F660" s="13"/>
      <c r="G660" s="13"/>
      <c r="H660" s="15"/>
      <c r="I660" s="13"/>
      <c r="J660" s="13"/>
      <c r="K660" s="13"/>
      <c r="L660" s="13">
        <f t="shared" si="210"/>
        <v>0</v>
      </c>
      <c r="M660" s="21">
        <v>3</v>
      </c>
      <c r="N660" t="s">
        <v>394</v>
      </c>
      <c r="O660" t="s">
        <v>395</v>
      </c>
      <c r="P660" s="1">
        <v>42228</v>
      </c>
      <c r="Q660" t="s">
        <v>396</v>
      </c>
    </row>
    <row r="661" spans="1:17" x14ac:dyDescent="0.25">
      <c r="A661" t="s">
        <v>1949</v>
      </c>
      <c r="B661" s="2">
        <v>1</v>
      </c>
      <c r="C661" s="6"/>
      <c r="D661" t="s">
        <v>1947</v>
      </c>
      <c r="E661" s="13">
        <v>540.45000000000005</v>
      </c>
      <c r="F661" s="13"/>
      <c r="G661" s="13"/>
      <c r="H661" s="15"/>
      <c r="I661" s="13"/>
      <c r="J661" s="13"/>
      <c r="K661" s="13"/>
      <c r="L661" s="13">
        <f t="shared" si="210"/>
        <v>0</v>
      </c>
      <c r="M661" s="21">
        <v>3</v>
      </c>
      <c r="N661" t="s">
        <v>981</v>
      </c>
      <c r="O661" t="s">
        <v>982</v>
      </c>
      <c r="P661" s="1">
        <v>42228</v>
      </c>
      <c r="Q661" t="s">
        <v>983</v>
      </c>
    </row>
    <row r="662" spans="1:17" x14ac:dyDescent="0.25">
      <c r="A662" t="s">
        <v>1949</v>
      </c>
      <c r="B662" s="2">
        <v>2</v>
      </c>
      <c r="C662" s="5"/>
      <c r="D662" t="s">
        <v>1965</v>
      </c>
      <c r="E662" s="13">
        <v>544.29</v>
      </c>
      <c r="F662" s="13">
        <v>589.6</v>
      </c>
      <c r="G662" s="13">
        <f>SUM(F662-E662)</f>
        <v>45.310000000000059</v>
      </c>
      <c r="H662" s="15">
        <v>2.5</v>
      </c>
      <c r="I662" s="13">
        <f>SUM(H662*G662)</f>
        <v>113.27500000000015</v>
      </c>
      <c r="J662" s="15">
        <f t="shared" ref="J662" si="214">SUM(I662*60)/1000</f>
        <v>6.7965000000000089</v>
      </c>
      <c r="K662" s="13">
        <v>2500</v>
      </c>
      <c r="L662" s="13">
        <f>SUM(J662*K662)</f>
        <v>16991.250000000022</v>
      </c>
      <c r="M662" s="21"/>
      <c r="N662" t="s">
        <v>397</v>
      </c>
      <c r="O662" t="s">
        <v>398</v>
      </c>
      <c r="P662" s="1">
        <v>42228</v>
      </c>
      <c r="Q662" t="s">
        <v>1845</v>
      </c>
    </row>
    <row r="663" spans="1:17" x14ac:dyDescent="0.25">
      <c r="A663" t="s">
        <v>1949</v>
      </c>
      <c r="B663" s="2">
        <v>1</v>
      </c>
      <c r="C663" s="5"/>
      <c r="D663" t="s">
        <v>1923</v>
      </c>
      <c r="E663" s="13">
        <v>544.29</v>
      </c>
      <c r="F663" s="13"/>
      <c r="G663" s="13"/>
      <c r="H663" s="15"/>
      <c r="I663" s="13"/>
      <c r="J663" s="13"/>
      <c r="K663" s="13"/>
      <c r="L663" s="13">
        <f t="shared" si="210"/>
        <v>0</v>
      </c>
      <c r="M663" s="21">
        <v>3</v>
      </c>
      <c r="N663" t="s">
        <v>397</v>
      </c>
      <c r="O663" t="s">
        <v>398</v>
      </c>
      <c r="P663" s="1">
        <v>42228</v>
      </c>
      <c r="Q663" t="s">
        <v>399</v>
      </c>
    </row>
    <row r="664" spans="1:17" x14ac:dyDescent="0.25">
      <c r="A664" t="s">
        <v>1949</v>
      </c>
      <c r="B664" s="2">
        <v>1</v>
      </c>
      <c r="C664" s="5"/>
      <c r="D664" t="s">
        <v>1947</v>
      </c>
      <c r="E664" s="13">
        <v>546.17999999999995</v>
      </c>
      <c r="F664" s="13"/>
      <c r="G664" s="13"/>
      <c r="H664" s="15"/>
      <c r="I664" s="13"/>
      <c r="J664" s="13"/>
      <c r="K664" s="13"/>
      <c r="L664" s="13">
        <f t="shared" si="210"/>
        <v>0</v>
      </c>
      <c r="M664" s="21">
        <v>2</v>
      </c>
      <c r="N664" t="s">
        <v>984</v>
      </c>
      <c r="O664" t="s">
        <v>985</v>
      </c>
      <c r="P664" s="1">
        <v>42228</v>
      </c>
      <c r="Q664" t="s">
        <v>986</v>
      </c>
    </row>
    <row r="665" spans="1:17" x14ac:dyDescent="0.25">
      <c r="A665" t="s">
        <v>1949</v>
      </c>
      <c r="B665" s="2">
        <v>1</v>
      </c>
      <c r="C665" s="5"/>
      <c r="D665" t="s">
        <v>1947</v>
      </c>
      <c r="E665" s="13">
        <v>552.74</v>
      </c>
      <c r="F665" s="13"/>
      <c r="G665" s="13"/>
      <c r="H665" s="15"/>
      <c r="I665" s="13"/>
      <c r="J665" s="13"/>
      <c r="K665" s="13"/>
      <c r="L665" s="13">
        <f t="shared" si="210"/>
        <v>0</v>
      </c>
      <c r="M665" s="21">
        <v>2</v>
      </c>
      <c r="N665" t="s">
        <v>987</v>
      </c>
      <c r="O665" t="s">
        <v>988</v>
      </c>
      <c r="P665" s="1">
        <v>42228</v>
      </c>
      <c r="Q665" t="s">
        <v>989</v>
      </c>
    </row>
    <row r="666" spans="1:17" x14ac:dyDescent="0.25">
      <c r="A666" t="s">
        <v>1949</v>
      </c>
      <c r="B666" s="2">
        <v>1</v>
      </c>
      <c r="C666" s="5"/>
      <c r="D666" t="s">
        <v>1947</v>
      </c>
      <c r="E666" s="13">
        <v>557.37</v>
      </c>
      <c r="F666" s="13"/>
      <c r="G666" s="13"/>
      <c r="H666" s="15"/>
      <c r="I666" s="13"/>
      <c r="J666" s="13"/>
      <c r="K666" s="13"/>
      <c r="L666" s="13">
        <f t="shared" si="210"/>
        <v>0</v>
      </c>
      <c r="M666" s="21">
        <v>2</v>
      </c>
      <c r="N666" t="s">
        <v>990</v>
      </c>
      <c r="O666" t="s">
        <v>991</v>
      </c>
      <c r="P666" s="1">
        <v>42228</v>
      </c>
      <c r="Q666" t="s">
        <v>992</v>
      </c>
    </row>
    <row r="667" spans="1:17" x14ac:dyDescent="0.25">
      <c r="A667" t="s">
        <v>1949</v>
      </c>
      <c r="B667" s="2">
        <v>1</v>
      </c>
      <c r="C667" s="5"/>
      <c r="D667" t="s">
        <v>1947</v>
      </c>
      <c r="E667" s="13">
        <v>561.86</v>
      </c>
      <c r="F667" s="13"/>
      <c r="G667" s="13"/>
      <c r="H667" s="15"/>
      <c r="I667" s="13"/>
      <c r="J667" s="13"/>
      <c r="K667" s="13"/>
      <c r="L667" s="13">
        <f t="shared" si="210"/>
        <v>0</v>
      </c>
      <c r="M667" s="21">
        <v>2</v>
      </c>
      <c r="N667" t="s">
        <v>993</v>
      </c>
      <c r="O667" t="s">
        <v>994</v>
      </c>
      <c r="P667" s="1">
        <v>42228</v>
      </c>
      <c r="Q667" t="s">
        <v>995</v>
      </c>
    </row>
    <row r="668" spans="1:17" x14ac:dyDescent="0.25">
      <c r="A668" t="s">
        <v>1949</v>
      </c>
      <c r="B668" s="2">
        <v>1</v>
      </c>
      <c r="C668" s="5"/>
      <c r="D668" t="s">
        <v>1923</v>
      </c>
      <c r="E668" s="13">
        <v>568.34</v>
      </c>
      <c r="F668" s="13"/>
      <c r="G668" s="13"/>
      <c r="H668" s="15"/>
      <c r="I668" s="13"/>
      <c r="J668" s="13"/>
      <c r="K668" s="13"/>
      <c r="L668" s="13">
        <f t="shared" si="210"/>
        <v>0</v>
      </c>
      <c r="M668" s="21">
        <v>2</v>
      </c>
      <c r="N668" t="s">
        <v>400</v>
      </c>
      <c r="O668" t="s">
        <v>401</v>
      </c>
      <c r="P668" s="1">
        <v>42228</v>
      </c>
      <c r="Q668" t="s">
        <v>402</v>
      </c>
    </row>
    <row r="669" spans="1:17" x14ac:dyDescent="0.25">
      <c r="A669" t="s">
        <v>1949</v>
      </c>
      <c r="B669" s="2">
        <v>1</v>
      </c>
      <c r="C669" s="5"/>
      <c r="D669" t="s">
        <v>1923</v>
      </c>
      <c r="E669" s="13">
        <v>578.71</v>
      </c>
      <c r="F669" s="13"/>
      <c r="G669" s="13"/>
      <c r="H669" s="15"/>
      <c r="I669" s="13"/>
      <c r="J669" s="13"/>
      <c r="K669" s="13"/>
      <c r="L669" s="13">
        <f t="shared" si="210"/>
        <v>0</v>
      </c>
      <c r="M669" s="21">
        <v>2</v>
      </c>
      <c r="N669" t="s">
        <v>403</v>
      </c>
      <c r="O669" t="s">
        <v>404</v>
      </c>
      <c r="P669" s="1">
        <v>42228</v>
      </c>
      <c r="Q669" t="s">
        <v>405</v>
      </c>
    </row>
    <row r="670" spans="1:17" x14ac:dyDescent="0.25">
      <c r="A670" t="s">
        <v>1949</v>
      </c>
      <c r="B670" s="2">
        <v>1</v>
      </c>
      <c r="C670" s="10"/>
      <c r="D670" t="s">
        <v>1966</v>
      </c>
      <c r="E670" s="13">
        <v>589.6</v>
      </c>
      <c r="F670" s="13">
        <v>605.73</v>
      </c>
      <c r="G670" s="13">
        <f>SUM(F670-E670)</f>
        <v>16.129999999999995</v>
      </c>
      <c r="H670" s="15">
        <v>2.5</v>
      </c>
      <c r="I670" s="13">
        <f>SUM(H670*G670)</f>
        <v>40.324999999999989</v>
      </c>
      <c r="J670" s="15">
        <f t="shared" ref="J670" si="215">SUM(I670*60)/1000</f>
        <v>2.4194999999999989</v>
      </c>
      <c r="K670" s="13">
        <v>3000</v>
      </c>
      <c r="L670" s="13">
        <f>SUM(J670*K670)</f>
        <v>7258.4999999999964</v>
      </c>
      <c r="M670" s="21"/>
      <c r="N670" t="s">
        <v>1917</v>
      </c>
      <c r="O670" t="s">
        <v>1918</v>
      </c>
      <c r="P670" s="1">
        <v>42228</v>
      </c>
      <c r="Q670" t="s">
        <v>1919</v>
      </c>
    </row>
    <row r="671" spans="1:17" x14ac:dyDescent="0.25">
      <c r="A671" t="s">
        <v>1949</v>
      </c>
      <c r="B671" s="2">
        <v>1</v>
      </c>
      <c r="C671" s="10"/>
      <c r="D671" t="s">
        <v>1947</v>
      </c>
      <c r="E671" s="13">
        <v>593.80999999999995</v>
      </c>
      <c r="F671" s="13"/>
      <c r="G671" s="13"/>
      <c r="H671" s="15"/>
      <c r="I671" s="13"/>
      <c r="J671" s="13"/>
      <c r="K671" s="13"/>
      <c r="L671" s="13">
        <f t="shared" si="210"/>
        <v>0</v>
      </c>
      <c r="M671" s="21">
        <v>3</v>
      </c>
      <c r="N671" t="s">
        <v>996</v>
      </c>
      <c r="O671" t="s">
        <v>997</v>
      </c>
      <c r="P671" s="1">
        <v>42228</v>
      </c>
      <c r="Q671" t="s">
        <v>998</v>
      </c>
    </row>
    <row r="672" spans="1:17" x14ac:dyDescent="0.25">
      <c r="A672" t="s">
        <v>1949</v>
      </c>
      <c r="B672" s="2">
        <v>1</v>
      </c>
      <c r="C672" s="10"/>
      <c r="D672" t="s">
        <v>1923</v>
      </c>
      <c r="E672" s="13">
        <v>595.58000000000004</v>
      </c>
      <c r="F672" s="13"/>
      <c r="G672" s="13"/>
      <c r="H672" s="15"/>
      <c r="I672" s="13"/>
      <c r="J672" s="13"/>
      <c r="K672" s="13"/>
      <c r="L672" s="13">
        <f t="shared" si="210"/>
        <v>0</v>
      </c>
      <c r="M672" s="21">
        <v>3</v>
      </c>
      <c r="N672" t="s">
        <v>406</v>
      </c>
      <c r="O672" t="s">
        <v>407</v>
      </c>
      <c r="P672" s="1">
        <v>42228</v>
      </c>
      <c r="Q672" t="s">
        <v>408</v>
      </c>
    </row>
    <row r="673" spans="1:17" x14ac:dyDescent="0.25">
      <c r="A673" t="s">
        <v>1949</v>
      </c>
      <c r="B673" s="2">
        <v>1</v>
      </c>
      <c r="C673" s="10"/>
      <c r="D673" t="s">
        <v>1947</v>
      </c>
      <c r="E673" s="13">
        <v>598.84</v>
      </c>
      <c r="F673" s="13"/>
      <c r="G673" s="13"/>
      <c r="H673" s="15"/>
      <c r="I673" s="13"/>
      <c r="J673" s="13"/>
      <c r="K673" s="13"/>
      <c r="L673" s="13">
        <f t="shared" si="210"/>
        <v>0</v>
      </c>
      <c r="M673" s="21">
        <v>3</v>
      </c>
      <c r="N673" t="s">
        <v>310</v>
      </c>
      <c r="O673" t="s">
        <v>999</v>
      </c>
      <c r="P673" s="1">
        <v>42228</v>
      </c>
      <c r="Q673" t="s">
        <v>1000</v>
      </c>
    </row>
    <row r="674" spans="1:17" x14ac:dyDescent="0.25">
      <c r="A674" t="s">
        <v>1949</v>
      </c>
      <c r="B674" s="2">
        <v>1</v>
      </c>
      <c r="C674" s="10"/>
      <c r="D674" t="s">
        <v>1923</v>
      </c>
      <c r="E674" s="13">
        <v>602.84</v>
      </c>
      <c r="F674" s="13"/>
      <c r="G674" s="13"/>
      <c r="H674" s="15"/>
      <c r="I674" s="13"/>
      <c r="J674" s="13"/>
      <c r="K674" s="13"/>
      <c r="L674" s="13">
        <f t="shared" si="210"/>
        <v>0</v>
      </c>
      <c r="M674" s="21">
        <v>3</v>
      </c>
      <c r="N674" t="s">
        <v>409</v>
      </c>
      <c r="O674" t="s">
        <v>410</v>
      </c>
      <c r="P674" s="1">
        <v>42228</v>
      </c>
      <c r="Q674" t="s">
        <v>411</v>
      </c>
    </row>
    <row r="675" spans="1:17" x14ac:dyDescent="0.25">
      <c r="A675" t="s">
        <v>1949</v>
      </c>
      <c r="B675" s="2">
        <v>4</v>
      </c>
      <c r="C675" s="9"/>
      <c r="D675" t="s">
        <v>1964</v>
      </c>
      <c r="E675" s="13">
        <v>605.73</v>
      </c>
      <c r="F675" s="13">
        <v>633.04</v>
      </c>
      <c r="G675" s="13">
        <f>SUM(F675-E675)</f>
        <v>27.309999999999945</v>
      </c>
      <c r="H675" s="15">
        <v>2.5</v>
      </c>
      <c r="I675" s="13">
        <f>SUM(H675*G675)</f>
        <v>68.274999999999864</v>
      </c>
      <c r="J675" s="15">
        <f t="shared" ref="J675" si="216">SUM(I675*60)/1000</f>
        <v>4.0964999999999918</v>
      </c>
      <c r="K675" s="13">
        <v>2000</v>
      </c>
      <c r="L675" s="13">
        <f>SUM(J675*K675)</f>
        <v>8192.9999999999836</v>
      </c>
      <c r="M675" s="21"/>
      <c r="N675" t="s">
        <v>1654</v>
      </c>
      <c r="O675" t="s">
        <v>1655</v>
      </c>
      <c r="P675" s="1">
        <v>42228</v>
      </c>
      <c r="Q675" t="s">
        <v>1656</v>
      </c>
    </row>
    <row r="676" spans="1:17" ht="14.45" customHeight="1" x14ac:dyDescent="0.25">
      <c r="B676" s="2"/>
      <c r="E676" s="13"/>
      <c r="F676" s="13"/>
      <c r="G676" s="13"/>
      <c r="H676" s="15"/>
      <c r="I676" s="13"/>
      <c r="J676" s="13"/>
      <c r="K676" s="13"/>
      <c r="L676" s="13">
        <f t="shared" si="210"/>
        <v>0</v>
      </c>
      <c r="P676" s="1"/>
    </row>
    <row r="677" spans="1:17" ht="14.45" customHeight="1" x14ac:dyDescent="0.25">
      <c r="A677" t="s">
        <v>1944</v>
      </c>
      <c r="B677" s="2"/>
      <c r="D677" t="s">
        <v>1959</v>
      </c>
      <c r="E677" s="13">
        <v>0</v>
      </c>
      <c r="F677" s="13">
        <v>728.81</v>
      </c>
      <c r="G677" s="13">
        <f t="shared" ref="G677:G714" si="217">SUM(F677-E677)</f>
        <v>728.81</v>
      </c>
      <c r="H677" s="15">
        <v>2.5</v>
      </c>
      <c r="I677" s="13"/>
      <c r="J677" s="13"/>
      <c r="K677" s="13"/>
      <c r="L677" s="13">
        <f t="shared" si="210"/>
        <v>0</v>
      </c>
      <c r="M677" s="12" t="s">
        <v>1992</v>
      </c>
      <c r="N677" t="s">
        <v>1325</v>
      </c>
      <c r="O677" t="s">
        <v>1326</v>
      </c>
      <c r="P677" s="1">
        <v>42228</v>
      </c>
      <c r="Q677" t="s">
        <v>1327</v>
      </c>
    </row>
    <row r="678" spans="1:17" x14ac:dyDescent="0.25">
      <c r="A678" t="s">
        <v>1944</v>
      </c>
      <c r="B678" s="2">
        <v>4</v>
      </c>
      <c r="C678" s="9"/>
      <c r="D678" t="s">
        <v>1964</v>
      </c>
      <c r="E678" s="13">
        <v>0</v>
      </c>
      <c r="F678" s="13">
        <v>455.84</v>
      </c>
      <c r="G678" s="13">
        <f t="shared" si="217"/>
        <v>455.84</v>
      </c>
      <c r="H678" s="15">
        <v>2.5</v>
      </c>
      <c r="I678" s="13">
        <f>SUM(H678*G678)</f>
        <v>1139.5999999999999</v>
      </c>
      <c r="J678" s="15">
        <f t="shared" ref="J678" si="218">SUM(I678*60)/1000</f>
        <v>68.376000000000005</v>
      </c>
      <c r="K678" s="13">
        <v>2000</v>
      </c>
      <c r="L678" s="13">
        <f>SUM(J678*K678)</f>
        <v>136752</v>
      </c>
      <c r="M678" s="21"/>
      <c r="N678" t="s">
        <v>1325</v>
      </c>
      <c r="O678" t="s">
        <v>1326</v>
      </c>
      <c r="P678" s="1">
        <v>42228</v>
      </c>
      <c r="Q678" t="s">
        <v>1657</v>
      </c>
    </row>
    <row r="679" spans="1:17" ht="14.45" customHeight="1" x14ac:dyDescent="0.25">
      <c r="A679" t="s">
        <v>1944</v>
      </c>
      <c r="B679" s="2"/>
      <c r="C679" s="9"/>
      <c r="D679" t="s">
        <v>1923</v>
      </c>
      <c r="E679" s="13">
        <v>210.48</v>
      </c>
      <c r="F679" s="13"/>
      <c r="G679" s="13"/>
      <c r="H679" s="15"/>
      <c r="I679" s="13"/>
      <c r="J679" s="13"/>
      <c r="K679" s="13"/>
      <c r="L679" s="13">
        <f t="shared" si="210"/>
        <v>0</v>
      </c>
      <c r="M679" s="12" t="s">
        <v>412</v>
      </c>
      <c r="N679" t="s">
        <v>413</v>
      </c>
      <c r="O679" t="s">
        <v>414</v>
      </c>
      <c r="P679" s="1">
        <v>42228</v>
      </c>
      <c r="Q679" t="s">
        <v>415</v>
      </c>
    </row>
    <row r="680" spans="1:17" ht="14.45" customHeight="1" x14ac:dyDescent="0.25">
      <c r="A680" t="s">
        <v>1944</v>
      </c>
      <c r="B680" s="2"/>
      <c r="C680" s="9"/>
      <c r="D680" t="s">
        <v>1960</v>
      </c>
      <c r="E680" s="13">
        <v>405.67</v>
      </c>
      <c r="F680" s="13">
        <v>445.43</v>
      </c>
      <c r="G680" s="13">
        <f t="shared" si="217"/>
        <v>39.759999999999991</v>
      </c>
      <c r="H680" s="15"/>
      <c r="I680" s="13"/>
      <c r="J680" s="13"/>
      <c r="K680" s="13"/>
      <c r="L680" s="13">
        <f t="shared" si="210"/>
        <v>0</v>
      </c>
      <c r="M680" s="12" t="s">
        <v>1441</v>
      </c>
      <c r="N680" t="s">
        <v>1442</v>
      </c>
      <c r="O680" t="s">
        <v>1443</v>
      </c>
      <c r="P680" s="1">
        <v>42228</v>
      </c>
      <c r="Q680" t="s">
        <v>1444</v>
      </c>
    </row>
    <row r="681" spans="1:17" ht="14.45" customHeight="1" x14ac:dyDescent="0.25">
      <c r="A681" t="s">
        <v>1944</v>
      </c>
      <c r="B681" s="2"/>
      <c r="C681" s="5"/>
      <c r="D681" t="s">
        <v>2000</v>
      </c>
      <c r="E681" s="13">
        <v>455.84</v>
      </c>
      <c r="F681" s="13"/>
      <c r="G681" s="13"/>
      <c r="H681" s="15">
        <v>2.5</v>
      </c>
      <c r="I681" s="13"/>
      <c r="J681" s="13"/>
      <c r="K681" s="13"/>
      <c r="L681" s="13">
        <f t="shared" si="210"/>
        <v>0</v>
      </c>
      <c r="M681" s="12" t="s">
        <v>1014</v>
      </c>
      <c r="N681" t="s">
        <v>1238</v>
      </c>
      <c r="O681" t="s">
        <v>1239</v>
      </c>
      <c r="P681" s="1">
        <v>42228</v>
      </c>
      <c r="Q681" t="s">
        <v>1240</v>
      </c>
    </row>
    <row r="682" spans="1:17" ht="14.45" customHeight="1" x14ac:dyDescent="0.25">
      <c r="A682" t="s">
        <v>1944</v>
      </c>
      <c r="B682" s="2"/>
      <c r="C682" s="5"/>
      <c r="D682" t="s">
        <v>1960</v>
      </c>
      <c r="E682" s="13">
        <v>455.84</v>
      </c>
      <c r="F682" s="13">
        <v>507.71</v>
      </c>
      <c r="G682" s="13">
        <f t="shared" si="217"/>
        <v>51.870000000000005</v>
      </c>
      <c r="H682" s="15"/>
      <c r="I682" s="13"/>
      <c r="J682" s="13"/>
      <c r="K682" s="13"/>
      <c r="L682" s="13">
        <f t="shared" si="210"/>
        <v>0</v>
      </c>
      <c r="M682" s="12" t="s">
        <v>1441</v>
      </c>
      <c r="N682" t="s">
        <v>1238</v>
      </c>
      <c r="O682" t="s">
        <v>1239</v>
      </c>
      <c r="P682" s="1">
        <v>42228</v>
      </c>
      <c r="Q682" t="s">
        <v>1445</v>
      </c>
    </row>
    <row r="683" spans="1:17" x14ac:dyDescent="0.25">
      <c r="A683" t="s">
        <v>1944</v>
      </c>
      <c r="B683" s="2">
        <v>2</v>
      </c>
      <c r="C683" s="5"/>
      <c r="D683" t="s">
        <v>1965</v>
      </c>
      <c r="E683" s="13">
        <v>455.84</v>
      </c>
      <c r="F683" s="13">
        <v>638.02</v>
      </c>
      <c r="G683" s="13">
        <f t="shared" si="217"/>
        <v>182.18</v>
      </c>
      <c r="H683" s="15">
        <v>2.5</v>
      </c>
      <c r="I683" s="13">
        <f>SUM(H683*G683)</f>
        <v>455.45000000000005</v>
      </c>
      <c r="J683" s="15">
        <f t="shared" ref="J683" si="219">SUM(I683*60)/1000</f>
        <v>27.327000000000005</v>
      </c>
      <c r="K683" s="13">
        <v>2500</v>
      </c>
      <c r="L683" s="13">
        <f>SUM(J683*K683)</f>
        <v>68317.500000000015</v>
      </c>
      <c r="M683" s="21"/>
      <c r="N683" t="s">
        <v>1238</v>
      </c>
      <c r="O683" t="s">
        <v>1239</v>
      </c>
      <c r="P683" s="1">
        <v>42228</v>
      </c>
      <c r="Q683" t="s">
        <v>1846</v>
      </c>
    </row>
    <row r="684" spans="1:17" ht="14.45" customHeight="1" x14ac:dyDescent="0.25">
      <c r="A684" t="s">
        <v>1944</v>
      </c>
      <c r="B684" s="2"/>
      <c r="C684" s="5"/>
      <c r="D684" t="s">
        <v>1950</v>
      </c>
      <c r="E684" s="13">
        <v>493.08</v>
      </c>
      <c r="F684" s="13"/>
      <c r="G684" s="13"/>
      <c r="H684" s="15"/>
      <c r="I684" s="13"/>
      <c r="J684" s="13"/>
      <c r="K684" s="13"/>
      <c r="L684" s="13">
        <f t="shared" si="210"/>
        <v>0</v>
      </c>
      <c r="M684" s="12" t="s">
        <v>1241</v>
      </c>
      <c r="N684" t="s">
        <v>1242</v>
      </c>
      <c r="O684" t="s">
        <v>1243</v>
      </c>
      <c r="P684" s="1">
        <v>42228</v>
      </c>
      <c r="Q684" t="s">
        <v>1244</v>
      </c>
    </row>
    <row r="685" spans="1:17" ht="14.45" customHeight="1" x14ac:dyDescent="0.25">
      <c r="A685" t="s">
        <v>1944</v>
      </c>
      <c r="B685" s="2"/>
      <c r="C685" s="5"/>
      <c r="D685" t="s">
        <v>1923</v>
      </c>
      <c r="E685" s="13">
        <v>573.51</v>
      </c>
      <c r="F685" s="13"/>
      <c r="G685" s="13"/>
      <c r="H685" s="15"/>
      <c r="I685" s="13"/>
      <c r="J685" s="13"/>
      <c r="K685" s="13"/>
      <c r="L685" s="13">
        <f t="shared" si="210"/>
        <v>0</v>
      </c>
      <c r="M685" s="12" t="s">
        <v>416</v>
      </c>
      <c r="N685" t="s">
        <v>417</v>
      </c>
      <c r="O685" t="s">
        <v>418</v>
      </c>
      <c r="P685" s="1">
        <v>42228</v>
      </c>
      <c r="Q685" t="s">
        <v>419</v>
      </c>
    </row>
    <row r="686" spans="1:17" ht="14.45" customHeight="1" x14ac:dyDescent="0.25">
      <c r="A686" t="s">
        <v>1944</v>
      </c>
      <c r="B686" s="2"/>
      <c r="C686" s="5"/>
      <c r="D686" t="s">
        <v>1960</v>
      </c>
      <c r="E686" s="13">
        <v>589.97</v>
      </c>
      <c r="F686" s="13">
        <v>594.33000000000004</v>
      </c>
      <c r="G686" s="13">
        <f t="shared" si="217"/>
        <v>4.3600000000000136</v>
      </c>
      <c r="H686" s="15"/>
      <c r="I686" s="13"/>
      <c r="J686" s="13"/>
      <c r="K686" s="13"/>
      <c r="L686" s="13">
        <f t="shared" si="210"/>
        <v>0</v>
      </c>
      <c r="M686" s="12" t="s">
        <v>1384</v>
      </c>
      <c r="N686" t="s">
        <v>1446</v>
      </c>
      <c r="O686" t="s">
        <v>1447</v>
      </c>
      <c r="P686" s="1">
        <v>42228</v>
      </c>
      <c r="Q686" t="s">
        <v>1448</v>
      </c>
    </row>
    <row r="687" spans="1:17" ht="14.45" customHeight="1" x14ac:dyDescent="0.25">
      <c r="A687" t="s">
        <v>1944</v>
      </c>
      <c r="B687" s="2"/>
      <c r="C687" s="5"/>
      <c r="D687" t="s">
        <v>2001</v>
      </c>
      <c r="E687" s="13">
        <v>595.34</v>
      </c>
      <c r="F687" s="13"/>
      <c r="G687" s="13"/>
      <c r="H687" s="15"/>
      <c r="I687" s="13"/>
      <c r="J687" s="13"/>
      <c r="K687" s="13"/>
      <c r="L687" s="13">
        <f t="shared" si="210"/>
        <v>0</v>
      </c>
      <c r="M687" s="12" t="s">
        <v>1245</v>
      </c>
      <c r="N687" t="s">
        <v>1246</v>
      </c>
      <c r="O687" t="s">
        <v>1247</v>
      </c>
      <c r="P687" s="1">
        <v>42228</v>
      </c>
      <c r="Q687" t="s">
        <v>1248</v>
      </c>
    </row>
    <row r="688" spans="1:17" ht="14.45" customHeight="1" x14ac:dyDescent="0.25">
      <c r="A688" t="s">
        <v>1944</v>
      </c>
      <c r="B688" s="2"/>
      <c r="C688" s="5"/>
      <c r="D688" t="s">
        <v>1960</v>
      </c>
      <c r="E688" s="13">
        <v>595.34</v>
      </c>
      <c r="F688" s="13">
        <v>617.07000000000005</v>
      </c>
      <c r="G688" s="13">
        <f t="shared" si="217"/>
        <v>21.730000000000018</v>
      </c>
      <c r="H688" s="15"/>
      <c r="I688" s="13"/>
      <c r="J688" s="13"/>
      <c r="K688" s="13"/>
      <c r="L688" s="13">
        <f t="shared" si="210"/>
        <v>0</v>
      </c>
      <c r="M688" s="12" t="s">
        <v>1449</v>
      </c>
      <c r="N688" t="s">
        <v>1246</v>
      </c>
      <c r="O688" t="s">
        <v>1247</v>
      </c>
      <c r="P688" s="1">
        <v>42228</v>
      </c>
      <c r="Q688" t="s">
        <v>1450</v>
      </c>
    </row>
    <row r="689" spans="1:17" ht="14.45" customHeight="1" x14ac:dyDescent="0.25">
      <c r="A689" t="s">
        <v>1944</v>
      </c>
      <c r="B689" s="2"/>
      <c r="C689" s="5"/>
      <c r="D689" t="s">
        <v>2000</v>
      </c>
      <c r="E689" s="13">
        <v>617.41999999999996</v>
      </c>
      <c r="F689" s="13"/>
      <c r="G689" s="13"/>
      <c r="H689" s="15">
        <v>2.5</v>
      </c>
      <c r="I689" s="13"/>
      <c r="J689" s="13"/>
      <c r="K689" s="13"/>
      <c r="L689" s="13">
        <f t="shared" si="210"/>
        <v>0</v>
      </c>
      <c r="M689" s="12" t="s">
        <v>1018</v>
      </c>
      <c r="N689" t="s">
        <v>1249</v>
      </c>
      <c r="O689" t="s">
        <v>1250</v>
      </c>
      <c r="P689" s="1">
        <v>42228</v>
      </c>
      <c r="Q689" t="s">
        <v>1251</v>
      </c>
    </row>
    <row r="690" spans="1:17" ht="14.45" customHeight="1" x14ac:dyDescent="0.25">
      <c r="A690" t="s">
        <v>1944</v>
      </c>
      <c r="B690" s="2"/>
      <c r="C690" s="6"/>
      <c r="D690" t="s">
        <v>1960</v>
      </c>
      <c r="E690" s="13">
        <v>638.02</v>
      </c>
      <c r="F690" s="13">
        <v>664.31</v>
      </c>
      <c r="G690" s="13">
        <f t="shared" si="217"/>
        <v>26.289999999999964</v>
      </c>
      <c r="H690" s="15"/>
      <c r="I690" s="13"/>
      <c r="J690" s="13"/>
      <c r="K690" s="13"/>
      <c r="L690" s="13">
        <f t="shared" si="210"/>
        <v>0</v>
      </c>
      <c r="M690" s="12" t="s">
        <v>1441</v>
      </c>
      <c r="N690" t="s">
        <v>1451</v>
      </c>
      <c r="O690" t="s">
        <v>1452</v>
      </c>
      <c r="P690" s="1">
        <v>42228</v>
      </c>
      <c r="Q690" t="s">
        <v>1453</v>
      </c>
    </row>
    <row r="691" spans="1:17" x14ac:dyDescent="0.25">
      <c r="A691" t="s">
        <v>1944</v>
      </c>
      <c r="B691" s="2">
        <v>1</v>
      </c>
      <c r="C691" s="6"/>
      <c r="D691" t="s">
        <v>1966</v>
      </c>
      <c r="E691" s="13">
        <v>638.02</v>
      </c>
      <c r="F691" s="13">
        <v>648.67999999999995</v>
      </c>
      <c r="G691" s="13">
        <f t="shared" si="217"/>
        <v>10.659999999999968</v>
      </c>
      <c r="H691" s="15">
        <v>2.5</v>
      </c>
      <c r="I691" s="13">
        <f>SUM(H691*G691)</f>
        <v>26.64999999999992</v>
      </c>
      <c r="J691" s="15">
        <f t="shared" ref="J691" si="220">SUM(I691*60)/1000</f>
        <v>1.5989999999999953</v>
      </c>
      <c r="K691" s="13">
        <v>3000</v>
      </c>
      <c r="L691" s="13">
        <f>SUM(J691*K691)</f>
        <v>4796.9999999999864</v>
      </c>
      <c r="M691" s="21"/>
      <c r="N691" t="s">
        <v>1451</v>
      </c>
      <c r="O691" t="s">
        <v>1452</v>
      </c>
      <c r="P691" s="1">
        <v>42228</v>
      </c>
      <c r="Q691" t="s">
        <v>1920</v>
      </c>
    </row>
    <row r="692" spans="1:17" ht="14.45" customHeight="1" x14ac:dyDescent="0.25">
      <c r="A692" t="s">
        <v>1944</v>
      </c>
      <c r="B692" s="2"/>
      <c r="C692" s="6"/>
      <c r="D692" t="s">
        <v>1950</v>
      </c>
      <c r="E692" s="13">
        <v>648.67999999999995</v>
      </c>
      <c r="F692" s="13"/>
      <c r="G692" s="13"/>
      <c r="H692" s="15"/>
      <c r="I692" s="13"/>
      <c r="J692" s="13"/>
      <c r="K692" s="13"/>
      <c r="L692" s="13">
        <f t="shared" si="210"/>
        <v>0</v>
      </c>
      <c r="M692" s="12" t="s">
        <v>1252</v>
      </c>
      <c r="N692" t="s">
        <v>1253</v>
      </c>
      <c r="O692" t="s">
        <v>1254</v>
      </c>
      <c r="P692" s="1">
        <v>42228</v>
      </c>
      <c r="Q692" t="s">
        <v>1255</v>
      </c>
    </row>
    <row r="693" spans="1:17" x14ac:dyDescent="0.25">
      <c r="A693" t="s">
        <v>1944</v>
      </c>
      <c r="B693" s="2">
        <v>2</v>
      </c>
      <c r="C693" s="5"/>
      <c r="D693" t="s">
        <v>1965</v>
      </c>
      <c r="E693" s="13">
        <v>648.67999999999995</v>
      </c>
      <c r="F693" s="13">
        <v>664.31</v>
      </c>
      <c r="G693" s="13">
        <f t="shared" si="217"/>
        <v>15.629999999999995</v>
      </c>
      <c r="H693" s="15">
        <v>2.5</v>
      </c>
      <c r="I693" s="13">
        <f t="shared" ref="I693:I695" si="221">SUM(H693*G693)</f>
        <v>39.074999999999989</v>
      </c>
      <c r="J693" s="15">
        <f t="shared" ref="J693:J695" si="222">SUM(I693*60)/1000</f>
        <v>2.3444999999999991</v>
      </c>
      <c r="K693" s="13">
        <v>2500</v>
      </c>
      <c r="L693" s="13">
        <f t="shared" ref="L693:L695" si="223">SUM(J693*K693)</f>
        <v>5861.2499999999982</v>
      </c>
      <c r="M693" s="21"/>
      <c r="N693" t="s">
        <v>1253</v>
      </c>
      <c r="O693" t="s">
        <v>1254</v>
      </c>
      <c r="P693" s="1">
        <v>42228</v>
      </c>
      <c r="Q693" t="s">
        <v>1847</v>
      </c>
    </row>
    <row r="694" spans="1:17" x14ac:dyDescent="0.25">
      <c r="A694" t="s">
        <v>1944</v>
      </c>
      <c r="B694" s="2">
        <v>2</v>
      </c>
      <c r="C694" s="9"/>
      <c r="D694" t="s">
        <v>1964</v>
      </c>
      <c r="E694" s="13">
        <v>664.31</v>
      </c>
      <c r="F694" s="13">
        <v>696.57</v>
      </c>
      <c r="G694" s="13">
        <f t="shared" si="217"/>
        <v>32.260000000000105</v>
      </c>
      <c r="H694" s="15">
        <v>2.5</v>
      </c>
      <c r="I694" s="13">
        <f t="shared" si="221"/>
        <v>80.650000000000261</v>
      </c>
      <c r="J694" s="15">
        <f t="shared" si="222"/>
        <v>4.8390000000000155</v>
      </c>
      <c r="K694" s="13">
        <v>2000</v>
      </c>
      <c r="L694" s="13">
        <f t="shared" si="223"/>
        <v>9678.0000000000309</v>
      </c>
      <c r="M694" s="21"/>
      <c r="N694" t="s">
        <v>1658</v>
      </c>
      <c r="O694" t="s">
        <v>1659</v>
      </c>
      <c r="P694" s="1">
        <v>42228</v>
      </c>
      <c r="Q694" t="s">
        <v>1660</v>
      </c>
    </row>
    <row r="695" spans="1:17" x14ac:dyDescent="0.25">
      <c r="A695" t="s">
        <v>1944</v>
      </c>
      <c r="B695" s="2">
        <v>2</v>
      </c>
      <c r="C695" s="5"/>
      <c r="D695" t="s">
        <v>1965</v>
      </c>
      <c r="E695" s="13">
        <v>696.57</v>
      </c>
      <c r="F695" s="13">
        <v>728.81</v>
      </c>
      <c r="G695" s="13">
        <f t="shared" si="217"/>
        <v>32.239999999999895</v>
      </c>
      <c r="H695" s="15">
        <v>2.5</v>
      </c>
      <c r="I695" s="13">
        <f t="shared" si="221"/>
        <v>80.599999999999739</v>
      </c>
      <c r="J695" s="15">
        <f t="shared" si="222"/>
        <v>4.8359999999999843</v>
      </c>
      <c r="K695" s="13">
        <v>2500</v>
      </c>
      <c r="L695" s="13">
        <f t="shared" si="223"/>
        <v>12089.99999999996</v>
      </c>
      <c r="M695" s="21"/>
      <c r="N695" t="s">
        <v>1848</v>
      </c>
      <c r="O695" t="s">
        <v>1849</v>
      </c>
      <c r="P695" s="1">
        <v>42228</v>
      </c>
      <c r="Q695" t="s">
        <v>1850</v>
      </c>
    </row>
    <row r="696" spans="1:17" ht="14.45" customHeight="1" x14ac:dyDescent="0.25">
      <c r="A696" t="s">
        <v>1944</v>
      </c>
      <c r="B696" s="2"/>
      <c r="C696" s="5"/>
      <c r="D696" t="s">
        <v>1923</v>
      </c>
      <c r="E696" s="13">
        <v>703.42</v>
      </c>
      <c r="F696" s="13"/>
      <c r="G696" s="13"/>
      <c r="H696" s="15"/>
      <c r="I696" s="13"/>
      <c r="J696" s="13"/>
      <c r="K696" s="13"/>
      <c r="L696" s="13">
        <f t="shared" si="210"/>
        <v>0</v>
      </c>
      <c r="M696" s="12">
        <v>1</v>
      </c>
      <c r="N696" t="s">
        <v>420</v>
      </c>
      <c r="O696" t="s">
        <v>421</v>
      </c>
      <c r="P696" s="1">
        <v>42228</v>
      </c>
      <c r="Q696" t="s">
        <v>422</v>
      </c>
    </row>
    <row r="697" spans="1:17" ht="14.45" customHeight="1" x14ac:dyDescent="0.25">
      <c r="B697" s="2"/>
      <c r="E697" s="13"/>
      <c r="F697" s="13"/>
      <c r="G697" s="13"/>
      <c r="H697" s="15"/>
      <c r="I697" s="13"/>
      <c r="J697" s="13"/>
      <c r="K697" s="13"/>
      <c r="L697" s="13">
        <f t="shared" si="210"/>
        <v>0</v>
      </c>
      <c r="P697" s="1"/>
    </row>
    <row r="698" spans="1:17" ht="14.45" customHeight="1" x14ac:dyDescent="0.25">
      <c r="A698" t="s">
        <v>1922</v>
      </c>
      <c r="B698" s="2"/>
      <c r="D698" t="s">
        <v>1959</v>
      </c>
      <c r="E698" s="13">
        <v>0</v>
      </c>
      <c r="F698" s="13">
        <v>161.38</v>
      </c>
      <c r="G698" s="13">
        <f>SUM(F698-E698)</f>
        <v>161.38</v>
      </c>
      <c r="H698" s="15">
        <v>3</v>
      </c>
      <c r="I698" s="13"/>
      <c r="J698" s="13"/>
      <c r="K698" s="13"/>
      <c r="L698" s="13">
        <f t="shared" si="210"/>
        <v>0</v>
      </c>
      <c r="M698" s="12" t="s">
        <v>1007</v>
      </c>
      <c r="N698" t="s">
        <v>1002</v>
      </c>
      <c r="O698" t="s">
        <v>1003</v>
      </c>
      <c r="P698" s="1">
        <v>42228</v>
      </c>
      <c r="Q698" t="s">
        <v>1261</v>
      </c>
    </row>
    <row r="699" spans="1:17" ht="14.45" customHeight="1" x14ac:dyDescent="0.25">
      <c r="A699" t="s">
        <v>1922</v>
      </c>
      <c r="B699" s="2"/>
      <c r="D699" t="s">
        <v>2000</v>
      </c>
      <c r="E699" s="13">
        <v>0</v>
      </c>
      <c r="F699" s="13"/>
      <c r="G699" s="13"/>
      <c r="H699" s="15">
        <v>3</v>
      </c>
      <c r="I699" s="13"/>
      <c r="J699" s="13"/>
      <c r="K699" s="13"/>
      <c r="L699" s="13">
        <f t="shared" si="210"/>
        <v>0</v>
      </c>
      <c r="M699" s="12" t="s">
        <v>1001</v>
      </c>
      <c r="N699" t="s">
        <v>1002</v>
      </c>
      <c r="O699" t="s">
        <v>1003</v>
      </c>
      <c r="P699" s="1">
        <v>42228</v>
      </c>
      <c r="Q699" t="s">
        <v>1004</v>
      </c>
    </row>
    <row r="700" spans="1:17" ht="14.45" customHeight="1" x14ac:dyDescent="0.25">
      <c r="A700" t="s">
        <v>1922</v>
      </c>
      <c r="B700" s="2"/>
      <c r="D700" t="s">
        <v>2001</v>
      </c>
      <c r="E700" s="13">
        <v>0</v>
      </c>
      <c r="F700" s="13"/>
      <c r="G700" s="13"/>
      <c r="H700" s="15"/>
      <c r="I700" s="13"/>
      <c r="J700" s="13"/>
      <c r="K700" s="13"/>
      <c r="L700" s="13">
        <f t="shared" si="210"/>
        <v>0</v>
      </c>
      <c r="M700" s="12" t="s">
        <v>1005</v>
      </c>
      <c r="N700" t="s">
        <v>1002</v>
      </c>
      <c r="O700" t="s">
        <v>1003</v>
      </c>
      <c r="P700" s="1">
        <v>42228</v>
      </c>
      <c r="Q700" t="s">
        <v>1006</v>
      </c>
    </row>
    <row r="701" spans="1:17" x14ac:dyDescent="0.25">
      <c r="A701" t="s">
        <v>1922</v>
      </c>
      <c r="B701" s="2">
        <v>2</v>
      </c>
      <c r="C701" s="5"/>
      <c r="D701" t="s">
        <v>1965</v>
      </c>
      <c r="E701" s="13">
        <v>0</v>
      </c>
      <c r="F701" s="13">
        <v>64.900000000000006</v>
      </c>
      <c r="G701" s="13">
        <f t="shared" si="217"/>
        <v>64.900000000000006</v>
      </c>
      <c r="H701" s="15">
        <v>3</v>
      </c>
      <c r="I701" s="13">
        <f>SUM(H701*G701)</f>
        <v>194.70000000000002</v>
      </c>
      <c r="J701" s="15">
        <f t="shared" ref="J701" si="224">SUM(I701*60)/1000</f>
        <v>11.682000000000002</v>
      </c>
      <c r="K701" s="13">
        <v>2500</v>
      </c>
      <c r="L701" s="13">
        <f>SUM(J701*K701)</f>
        <v>29205.000000000004</v>
      </c>
      <c r="M701" s="21"/>
      <c r="N701" t="s">
        <v>1002</v>
      </c>
      <c r="O701" t="s">
        <v>1003</v>
      </c>
      <c r="P701" s="1">
        <v>42228</v>
      </c>
      <c r="Q701" t="s">
        <v>1661</v>
      </c>
    </row>
    <row r="702" spans="1:17" ht="14.45" customHeight="1" x14ac:dyDescent="0.25">
      <c r="A702" t="s">
        <v>1922</v>
      </c>
      <c r="B702" s="2"/>
      <c r="C702" s="5"/>
      <c r="D702" t="s">
        <v>1923</v>
      </c>
      <c r="E702" s="13">
        <v>15.52</v>
      </c>
      <c r="F702" s="13"/>
      <c r="G702" s="13"/>
      <c r="H702" s="15"/>
      <c r="I702" s="13"/>
      <c r="J702" s="13"/>
      <c r="K702" s="13"/>
      <c r="L702" s="13">
        <f t="shared" si="210"/>
        <v>0</v>
      </c>
      <c r="M702" s="12">
        <v>2</v>
      </c>
      <c r="N702" t="s">
        <v>3</v>
      </c>
      <c r="O702" t="s">
        <v>4</v>
      </c>
      <c r="P702" s="1">
        <v>42228</v>
      </c>
      <c r="Q702" t="s">
        <v>5</v>
      </c>
    </row>
    <row r="703" spans="1:17" ht="14.45" customHeight="1" x14ac:dyDescent="0.25">
      <c r="A703" t="s">
        <v>1922</v>
      </c>
      <c r="B703" s="2"/>
      <c r="C703" s="5"/>
      <c r="D703" t="s">
        <v>1947</v>
      </c>
      <c r="E703" s="13">
        <v>15.52</v>
      </c>
      <c r="F703" s="13"/>
      <c r="G703" s="13"/>
      <c r="H703" s="15"/>
      <c r="I703" s="13"/>
      <c r="J703" s="13"/>
      <c r="K703" s="13"/>
      <c r="L703" s="13">
        <f t="shared" si="210"/>
        <v>0</v>
      </c>
      <c r="M703" s="12">
        <v>2</v>
      </c>
      <c r="N703" t="s">
        <v>450</v>
      </c>
      <c r="O703" t="s">
        <v>451</v>
      </c>
      <c r="P703" s="1">
        <v>42228</v>
      </c>
      <c r="Q703" t="s">
        <v>452</v>
      </c>
    </row>
    <row r="704" spans="1:17" x14ac:dyDescent="0.25">
      <c r="A704" t="s">
        <v>1922</v>
      </c>
      <c r="B704" s="2">
        <v>1</v>
      </c>
      <c r="C704" s="5"/>
      <c r="D704" t="s">
        <v>1962</v>
      </c>
      <c r="E704" s="13">
        <v>21.86</v>
      </c>
      <c r="F704" s="13">
        <v>161.38</v>
      </c>
      <c r="G704" s="13">
        <f t="shared" si="217"/>
        <v>139.51999999999998</v>
      </c>
      <c r="H704" s="15"/>
      <c r="I704" s="13"/>
      <c r="J704" s="13"/>
      <c r="K704" s="13">
        <v>1500</v>
      </c>
      <c r="L704" s="13">
        <f t="shared" si="210"/>
        <v>209279.99999999997</v>
      </c>
      <c r="M704" s="21" t="s">
        <v>1454</v>
      </c>
      <c r="N704" t="s">
        <v>1455</v>
      </c>
      <c r="O704" t="s">
        <v>1456</v>
      </c>
      <c r="P704" s="1">
        <v>42228</v>
      </c>
      <c r="Q704" t="s">
        <v>1457</v>
      </c>
    </row>
    <row r="705" spans="1:17" x14ac:dyDescent="0.25">
      <c r="A705" t="s">
        <v>1922</v>
      </c>
      <c r="B705" s="2">
        <v>1</v>
      </c>
      <c r="C705" s="5"/>
      <c r="D705" t="s">
        <v>1963</v>
      </c>
      <c r="E705" s="13">
        <v>29.13</v>
      </c>
      <c r="F705" s="13">
        <v>64.900000000000006</v>
      </c>
      <c r="G705" s="13">
        <f t="shared" si="217"/>
        <v>35.77000000000001</v>
      </c>
      <c r="H705" s="15"/>
      <c r="I705" s="13"/>
      <c r="J705" s="13"/>
      <c r="K705" s="13"/>
      <c r="L705" s="13">
        <f t="shared" si="210"/>
        <v>0</v>
      </c>
      <c r="M705" s="21" t="s">
        <v>1454</v>
      </c>
      <c r="N705" t="s">
        <v>1475</v>
      </c>
      <c r="O705" t="s">
        <v>1476</v>
      </c>
      <c r="P705" s="1">
        <v>42228</v>
      </c>
      <c r="Q705" t="s">
        <v>1477</v>
      </c>
    </row>
    <row r="706" spans="1:17" ht="14.45" customHeight="1" x14ac:dyDescent="0.25">
      <c r="A706" t="s">
        <v>1922</v>
      </c>
      <c r="B706" s="2"/>
      <c r="C706" s="5"/>
      <c r="D706" t="s">
        <v>1923</v>
      </c>
      <c r="E706" s="13">
        <v>32.32</v>
      </c>
      <c r="F706" s="13"/>
      <c r="G706" s="13"/>
      <c r="H706" s="15"/>
      <c r="I706" s="13"/>
      <c r="J706" s="13"/>
      <c r="K706" s="13"/>
      <c r="L706" s="13">
        <f t="shared" si="210"/>
        <v>0</v>
      </c>
      <c r="M706" s="12">
        <v>1</v>
      </c>
      <c r="N706" t="s">
        <v>6</v>
      </c>
      <c r="O706" t="s">
        <v>7</v>
      </c>
      <c r="P706" s="1">
        <v>42228</v>
      </c>
      <c r="Q706" t="s">
        <v>8</v>
      </c>
    </row>
    <row r="707" spans="1:17" ht="14.45" customHeight="1" x14ac:dyDescent="0.25">
      <c r="A707" t="s">
        <v>1922</v>
      </c>
      <c r="B707" s="2"/>
      <c r="C707" s="5"/>
      <c r="D707" t="s">
        <v>1947</v>
      </c>
      <c r="E707" s="13">
        <v>44.29</v>
      </c>
      <c r="F707" s="13"/>
      <c r="G707" s="13"/>
      <c r="H707" s="15"/>
      <c r="I707" s="13"/>
      <c r="J707" s="13"/>
      <c r="K707" s="13"/>
      <c r="L707" s="13">
        <f t="shared" ref="L707:L726" si="225">SUM(G707*K707)</f>
        <v>0</v>
      </c>
      <c r="M707" s="12">
        <v>1</v>
      </c>
      <c r="N707" t="s">
        <v>453</v>
      </c>
      <c r="O707" t="s">
        <v>454</v>
      </c>
      <c r="P707" s="1">
        <v>42228</v>
      </c>
      <c r="Q707" t="s">
        <v>455</v>
      </c>
    </row>
    <row r="708" spans="1:17" ht="14.45" customHeight="1" x14ac:dyDescent="0.25">
      <c r="A708" t="s">
        <v>1922</v>
      </c>
      <c r="B708" s="2"/>
      <c r="C708" s="5"/>
      <c r="D708" t="s">
        <v>1923</v>
      </c>
      <c r="E708" s="13">
        <v>47.22</v>
      </c>
      <c r="F708" s="13"/>
      <c r="G708" s="13"/>
      <c r="H708" s="15"/>
      <c r="I708" s="13"/>
      <c r="J708" s="13"/>
      <c r="K708" s="13"/>
      <c r="L708" s="13">
        <f t="shared" si="225"/>
        <v>0</v>
      </c>
      <c r="M708" s="12">
        <v>1</v>
      </c>
      <c r="N708" t="s">
        <v>9</v>
      </c>
      <c r="O708" t="s">
        <v>10</v>
      </c>
      <c r="P708" s="1">
        <v>42228</v>
      </c>
      <c r="Q708" t="s">
        <v>11</v>
      </c>
    </row>
    <row r="709" spans="1:17" ht="14.45" customHeight="1" x14ac:dyDescent="0.25">
      <c r="A709" t="s">
        <v>1922</v>
      </c>
      <c r="B709" s="2"/>
      <c r="C709" s="5"/>
      <c r="D709" t="s">
        <v>1947</v>
      </c>
      <c r="E709" s="13">
        <v>53.05</v>
      </c>
      <c r="F709" s="13"/>
      <c r="G709" s="13"/>
      <c r="H709" s="15"/>
      <c r="I709" s="13"/>
      <c r="J709" s="13"/>
      <c r="K709" s="13"/>
      <c r="L709" s="13">
        <f t="shared" si="225"/>
        <v>0</v>
      </c>
      <c r="M709" s="12">
        <v>1</v>
      </c>
      <c r="N709" t="s">
        <v>456</v>
      </c>
      <c r="O709" t="s">
        <v>457</v>
      </c>
      <c r="P709" s="1">
        <v>42228</v>
      </c>
      <c r="Q709" t="s">
        <v>458</v>
      </c>
    </row>
    <row r="710" spans="1:17" ht="14.45" customHeight="1" x14ac:dyDescent="0.25">
      <c r="A710" t="s">
        <v>1922</v>
      </c>
      <c r="B710" s="2"/>
      <c r="C710" s="5"/>
      <c r="D710" t="s">
        <v>1923</v>
      </c>
      <c r="E710" s="13">
        <v>58.63</v>
      </c>
      <c r="F710" s="13"/>
      <c r="G710" s="13"/>
      <c r="H710" s="15"/>
      <c r="I710" s="13"/>
      <c r="J710" s="13"/>
      <c r="K710" s="13"/>
      <c r="L710" s="13">
        <f t="shared" si="225"/>
        <v>0</v>
      </c>
      <c r="M710" s="12">
        <v>1</v>
      </c>
      <c r="N710" t="s">
        <v>12</v>
      </c>
      <c r="O710" t="s">
        <v>13</v>
      </c>
      <c r="P710" s="1">
        <v>42228</v>
      </c>
      <c r="Q710" t="s">
        <v>14</v>
      </c>
    </row>
    <row r="711" spans="1:17" ht="14.45" customHeight="1" x14ac:dyDescent="0.25">
      <c r="A711" t="s">
        <v>1922</v>
      </c>
      <c r="B711" s="2"/>
      <c r="C711" s="5"/>
      <c r="D711" t="s">
        <v>1947</v>
      </c>
      <c r="E711" s="13">
        <v>61.1</v>
      </c>
      <c r="F711" s="13"/>
      <c r="G711" s="13"/>
      <c r="H711" s="15"/>
      <c r="I711" s="13"/>
      <c r="J711" s="13"/>
      <c r="K711" s="13"/>
      <c r="L711" s="13">
        <f t="shared" si="225"/>
        <v>0</v>
      </c>
      <c r="M711" s="12">
        <v>1</v>
      </c>
      <c r="N711" t="s">
        <v>459</v>
      </c>
      <c r="O711" t="s">
        <v>460</v>
      </c>
      <c r="P711" s="1">
        <v>42228</v>
      </c>
      <c r="Q711" t="s">
        <v>461</v>
      </c>
    </row>
    <row r="712" spans="1:17" ht="14.45" customHeight="1" x14ac:dyDescent="0.25">
      <c r="A712" t="s">
        <v>1922</v>
      </c>
      <c r="B712" s="2"/>
      <c r="C712" s="5"/>
      <c r="D712" t="s">
        <v>2001</v>
      </c>
      <c r="E712" s="13">
        <v>64.900000000000006</v>
      </c>
      <c r="F712" s="13"/>
      <c r="G712" s="13"/>
      <c r="H712" s="15"/>
      <c r="I712" s="13"/>
      <c r="J712" s="13"/>
      <c r="K712" s="13"/>
      <c r="L712" s="13">
        <f t="shared" si="225"/>
        <v>0</v>
      </c>
      <c r="M712" s="12" t="s">
        <v>1010</v>
      </c>
      <c r="N712" t="s">
        <v>1011</v>
      </c>
      <c r="O712" t="s">
        <v>1012</v>
      </c>
      <c r="P712" s="1">
        <v>42228</v>
      </c>
      <c r="Q712" t="s">
        <v>1013</v>
      </c>
    </row>
    <row r="713" spans="1:17" x14ac:dyDescent="0.25">
      <c r="A713" t="s">
        <v>1922</v>
      </c>
      <c r="B713" s="2">
        <v>1</v>
      </c>
      <c r="C713" s="6"/>
      <c r="D713" t="s">
        <v>1963</v>
      </c>
      <c r="E713" s="13">
        <v>64.900000000000006</v>
      </c>
      <c r="F713" s="13">
        <v>161.38</v>
      </c>
      <c r="G713" s="13">
        <f t="shared" si="217"/>
        <v>96.47999999999999</v>
      </c>
      <c r="H713" s="15"/>
      <c r="I713" s="13"/>
      <c r="J713" s="13"/>
      <c r="K713" s="13"/>
      <c r="L713" s="13">
        <f t="shared" si="225"/>
        <v>0</v>
      </c>
      <c r="M713" s="21" t="s">
        <v>1454</v>
      </c>
      <c r="N713" t="s">
        <v>1011</v>
      </c>
      <c r="O713" t="s">
        <v>1012</v>
      </c>
      <c r="P713" s="1">
        <v>42228</v>
      </c>
      <c r="Q713" t="s">
        <v>1478</v>
      </c>
    </row>
    <row r="714" spans="1:17" x14ac:dyDescent="0.25">
      <c r="A714" t="s">
        <v>1922</v>
      </c>
      <c r="B714" s="2">
        <v>1</v>
      </c>
      <c r="C714" s="6"/>
      <c r="D714" t="s">
        <v>1966</v>
      </c>
      <c r="E714" s="13">
        <v>64.900000000000006</v>
      </c>
      <c r="F714" s="13">
        <v>118.29</v>
      </c>
      <c r="G714" s="13">
        <f t="shared" si="217"/>
        <v>53.39</v>
      </c>
      <c r="H714" s="15">
        <v>3</v>
      </c>
      <c r="I714" s="13">
        <f>SUM(H714*G714)</f>
        <v>160.17000000000002</v>
      </c>
      <c r="J714" s="15">
        <f t="shared" ref="J714" si="226">SUM(I714*60)/1000</f>
        <v>9.6102000000000007</v>
      </c>
      <c r="K714" s="13">
        <v>3000</v>
      </c>
      <c r="L714" s="13">
        <f>SUM(J714*K714)</f>
        <v>28830.600000000002</v>
      </c>
      <c r="M714" s="21"/>
      <c r="N714" t="s">
        <v>1011</v>
      </c>
      <c r="O714" t="s">
        <v>1012</v>
      </c>
      <c r="P714" s="1">
        <v>42228</v>
      </c>
      <c r="Q714" t="s">
        <v>1851</v>
      </c>
    </row>
    <row r="715" spans="1:17" ht="14.45" customHeight="1" x14ac:dyDescent="0.25">
      <c r="A715" t="s">
        <v>1922</v>
      </c>
      <c r="B715" s="2"/>
      <c r="C715" s="6"/>
      <c r="D715" t="s">
        <v>1947</v>
      </c>
      <c r="E715" s="13">
        <v>73.45</v>
      </c>
      <c r="F715" s="13"/>
      <c r="G715" s="13"/>
      <c r="H715" s="15"/>
      <c r="I715" s="13"/>
      <c r="J715" s="13"/>
      <c r="K715" s="13"/>
      <c r="L715" s="13">
        <f t="shared" si="225"/>
        <v>0</v>
      </c>
      <c r="M715" s="12">
        <v>1</v>
      </c>
      <c r="N715" t="s">
        <v>462</v>
      </c>
      <c r="O715" t="s">
        <v>463</v>
      </c>
      <c r="P715" s="1">
        <v>42228</v>
      </c>
      <c r="Q715" t="s">
        <v>464</v>
      </c>
    </row>
    <row r="716" spans="1:17" ht="14.45" customHeight="1" x14ac:dyDescent="0.25">
      <c r="A716" t="s">
        <v>1922</v>
      </c>
      <c r="B716" s="2"/>
      <c r="C716" s="6"/>
      <c r="D716" t="s">
        <v>1923</v>
      </c>
      <c r="E716" s="13">
        <v>78.66</v>
      </c>
      <c r="F716" s="13"/>
      <c r="G716" s="13"/>
      <c r="H716" s="15"/>
      <c r="I716" s="13"/>
      <c r="J716" s="13"/>
      <c r="K716" s="13"/>
      <c r="L716" s="13">
        <f t="shared" si="225"/>
        <v>0</v>
      </c>
      <c r="M716" s="12">
        <v>1</v>
      </c>
      <c r="N716" t="s">
        <v>15</v>
      </c>
      <c r="O716" t="s">
        <v>16</v>
      </c>
      <c r="P716" s="1">
        <v>42228</v>
      </c>
      <c r="Q716" t="s">
        <v>17</v>
      </c>
    </row>
    <row r="717" spans="1:17" ht="14.45" customHeight="1" x14ac:dyDescent="0.25">
      <c r="A717" t="s">
        <v>1922</v>
      </c>
      <c r="B717" s="2"/>
      <c r="C717" s="6"/>
      <c r="D717" t="s">
        <v>1947</v>
      </c>
      <c r="E717" s="13">
        <v>84.68</v>
      </c>
      <c r="F717" s="13"/>
      <c r="G717" s="13"/>
      <c r="H717" s="15"/>
      <c r="I717" s="13"/>
      <c r="J717" s="13"/>
      <c r="K717" s="13"/>
      <c r="L717" s="13">
        <f t="shared" si="225"/>
        <v>0</v>
      </c>
      <c r="M717" s="12">
        <v>1</v>
      </c>
      <c r="N717" t="s">
        <v>465</v>
      </c>
      <c r="O717" t="s">
        <v>466</v>
      </c>
      <c r="P717" s="1">
        <v>42228</v>
      </c>
      <c r="Q717" t="s">
        <v>467</v>
      </c>
    </row>
    <row r="718" spans="1:17" ht="14.45" customHeight="1" x14ac:dyDescent="0.25">
      <c r="A718" t="s">
        <v>1922</v>
      </c>
      <c r="B718" s="2"/>
      <c r="C718" s="6"/>
      <c r="D718" t="s">
        <v>1923</v>
      </c>
      <c r="E718" s="13">
        <v>88.4</v>
      </c>
      <c r="F718" s="13"/>
      <c r="G718" s="13"/>
      <c r="H718" s="15"/>
      <c r="I718" s="13"/>
      <c r="J718" s="13"/>
      <c r="K718" s="13"/>
      <c r="L718" s="13">
        <f t="shared" si="225"/>
        <v>0</v>
      </c>
      <c r="M718" s="12">
        <v>1</v>
      </c>
      <c r="N718" t="s">
        <v>18</v>
      </c>
      <c r="O718" t="s">
        <v>19</v>
      </c>
      <c r="P718" s="1">
        <v>42228</v>
      </c>
      <c r="Q718" t="s">
        <v>20</v>
      </c>
    </row>
    <row r="719" spans="1:17" ht="14.45" customHeight="1" x14ac:dyDescent="0.25">
      <c r="A719" t="s">
        <v>1922</v>
      </c>
      <c r="B719" s="2"/>
      <c r="C719" s="6"/>
      <c r="D719" t="s">
        <v>1947</v>
      </c>
      <c r="E719" s="13">
        <v>93.52</v>
      </c>
      <c r="F719" s="13"/>
      <c r="G719" s="13"/>
      <c r="H719" s="15"/>
      <c r="I719" s="13"/>
      <c r="J719" s="13"/>
      <c r="K719" s="13"/>
      <c r="L719" s="13">
        <f t="shared" si="225"/>
        <v>0</v>
      </c>
      <c r="M719" s="12">
        <v>1</v>
      </c>
      <c r="N719" t="s">
        <v>468</v>
      </c>
      <c r="O719" t="s">
        <v>469</v>
      </c>
      <c r="P719" s="1">
        <v>42228</v>
      </c>
      <c r="Q719" t="s">
        <v>470</v>
      </c>
    </row>
    <row r="720" spans="1:17" ht="14.45" customHeight="1" x14ac:dyDescent="0.25">
      <c r="A720" t="s">
        <v>1922</v>
      </c>
      <c r="B720" s="2"/>
      <c r="C720" s="6"/>
      <c r="D720" t="s">
        <v>1923</v>
      </c>
      <c r="E720" s="13">
        <v>99.2</v>
      </c>
      <c r="F720" s="13"/>
      <c r="G720" s="13"/>
      <c r="H720" s="15"/>
      <c r="I720" s="13"/>
      <c r="J720" s="13"/>
      <c r="K720" s="13"/>
      <c r="L720" s="13">
        <f t="shared" si="225"/>
        <v>0</v>
      </c>
      <c r="M720" s="12">
        <v>1</v>
      </c>
      <c r="N720" t="s">
        <v>21</v>
      </c>
      <c r="O720" t="s">
        <v>22</v>
      </c>
      <c r="P720" s="1">
        <v>42228</v>
      </c>
      <c r="Q720" t="s">
        <v>23</v>
      </c>
    </row>
    <row r="721" spans="1:17" ht="14.45" customHeight="1" x14ac:dyDescent="0.25">
      <c r="A721" t="s">
        <v>1922</v>
      </c>
      <c r="B721" s="2"/>
      <c r="C721" s="6"/>
      <c r="D721" t="s">
        <v>1947</v>
      </c>
      <c r="E721" s="13">
        <v>101.17</v>
      </c>
      <c r="F721" s="13"/>
      <c r="G721" s="13"/>
      <c r="H721" s="15"/>
      <c r="I721" s="13"/>
      <c r="J721" s="13"/>
      <c r="K721" s="13"/>
      <c r="L721" s="13">
        <f t="shared" si="225"/>
        <v>0</v>
      </c>
      <c r="M721" s="12">
        <v>1</v>
      </c>
      <c r="N721" t="s">
        <v>471</v>
      </c>
      <c r="O721" t="s">
        <v>472</v>
      </c>
      <c r="P721" s="1">
        <v>42228</v>
      </c>
      <c r="Q721" t="s">
        <v>473</v>
      </c>
    </row>
    <row r="722" spans="1:17" ht="14.45" customHeight="1" x14ac:dyDescent="0.25">
      <c r="A722" t="s">
        <v>1922</v>
      </c>
      <c r="B722" s="2"/>
      <c r="C722" s="6"/>
      <c r="D722" t="s">
        <v>1923</v>
      </c>
      <c r="E722" s="13">
        <v>105.5</v>
      </c>
      <c r="F722" s="13"/>
      <c r="G722" s="13"/>
      <c r="H722" s="15"/>
      <c r="I722" s="13"/>
      <c r="J722" s="13"/>
      <c r="K722" s="13"/>
      <c r="L722" s="13">
        <f t="shared" si="225"/>
        <v>0</v>
      </c>
      <c r="M722" s="12">
        <v>1</v>
      </c>
      <c r="N722" t="s">
        <v>24</v>
      </c>
      <c r="O722" t="s">
        <v>25</v>
      </c>
      <c r="P722" s="1">
        <v>42228</v>
      </c>
      <c r="Q722" t="s">
        <v>26</v>
      </c>
    </row>
    <row r="723" spans="1:17" ht="14.45" customHeight="1" x14ac:dyDescent="0.25">
      <c r="A723" t="s">
        <v>1922</v>
      </c>
      <c r="B723" s="2"/>
      <c r="C723" s="6"/>
      <c r="D723" t="s">
        <v>1947</v>
      </c>
      <c r="E723" s="13">
        <v>110.08</v>
      </c>
      <c r="F723" s="13"/>
      <c r="G723" s="13"/>
      <c r="H723" s="15"/>
      <c r="I723" s="13"/>
      <c r="J723" s="13"/>
      <c r="K723" s="13"/>
      <c r="L723" s="13">
        <f t="shared" si="225"/>
        <v>0</v>
      </c>
      <c r="M723" s="12">
        <v>1</v>
      </c>
      <c r="N723" t="s">
        <v>474</v>
      </c>
      <c r="O723" t="s">
        <v>221</v>
      </c>
      <c r="P723" s="1">
        <v>42228</v>
      </c>
      <c r="Q723" t="s">
        <v>475</v>
      </c>
    </row>
    <row r="724" spans="1:17" ht="14.45" customHeight="1" x14ac:dyDescent="0.25">
      <c r="A724" t="s">
        <v>1922</v>
      </c>
      <c r="B724" s="2"/>
      <c r="C724" s="6"/>
      <c r="D724" t="s">
        <v>1923</v>
      </c>
      <c r="E724" s="13">
        <v>114.51</v>
      </c>
      <c r="F724" s="13"/>
      <c r="G724" s="13"/>
      <c r="H724" s="15"/>
      <c r="I724" s="13"/>
      <c r="J724" s="13"/>
      <c r="K724" s="13"/>
      <c r="L724" s="13">
        <f t="shared" si="225"/>
        <v>0</v>
      </c>
      <c r="M724" s="12">
        <v>1</v>
      </c>
      <c r="N724" t="s">
        <v>27</v>
      </c>
      <c r="O724" t="s">
        <v>28</v>
      </c>
      <c r="P724" s="1">
        <v>42228</v>
      </c>
      <c r="Q724" t="s">
        <v>29</v>
      </c>
    </row>
    <row r="725" spans="1:17" x14ac:dyDescent="0.25">
      <c r="A725" t="s">
        <v>1922</v>
      </c>
      <c r="B725" s="2">
        <v>2</v>
      </c>
      <c r="C725" s="5"/>
      <c r="D725" t="s">
        <v>1965</v>
      </c>
      <c r="E725" s="13">
        <v>118.29</v>
      </c>
      <c r="F725" s="13">
        <v>161.38</v>
      </c>
      <c r="G725" s="13">
        <f t="shared" ref="G725" si="227">SUM(F725-E725)</f>
        <v>43.089999999999989</v>
      </c>
      <c r="H725" s="15">
        <v>3</v>
      </c>
      <c r="I725" s="13">
        <f>SUM(H725*G725)</f>
        <v>129.26999999999998</v>
      </c>
      <c r="J725" s="15">
        <f t="shared" ref="J725" si="228">SUM(I725*60)/1000</f>
        <v>7.7561999999999989</v>
      </c>
      <c r="K725" s="13">
        <v>2500</v>
      </c>
      <c r="L725" s="13">
        <f>SUM(J725*K725)</f>
        <v>19390.499999999996</v>
      </c>
      <c r="M725" s="21"/>
      <c r="N725" t="s">
        <v>1662</v>
      </c>
      <c r="O725" t="s">
        <v>1663</v>
      </c>
      <c r="P725" s="1">
        <v>42228</v>
      </c>
      <c r="Q725" t="s">
        <v>1664</v>
      </c>
    </row>
    <row r="726" spans="1:17" ht="14.45" customHeight="1" x14ac:dyDescent="0.25">
      <c r="A726" t="s">
        <v>1922</v>
      </c>
      <c r="C726" s="5"/>
      <c r="D726" t="s">
        <v>1923</v>
      </c>
      <c r="E726" s="13">
        <v>144.47</v>
      </c>
      <c r="F726" s="13"/>
      <c r="G726" s="13"/>
      <c r="H726" s="13"/>
      <c r="I726" s="13"/>
      <c r="J726" s="13"/>
      <c r="K726" s="13"/>
      <c r="L726" s="13">
        <f t="shared" si="225"/>
        <v>0</v>
      </c>
      <c r="M726" s="12">
        <v>1</v>
      </c>
      <c r="N726" t="s">
        <v>30</v>
      </c>
      <c r="O726" t="s">
        <v>31</v>
      </c>
      <c r="P726" s="1">
        <v>42228</v>
      </c>
      <c r="Q726" t="s">
        <v>32</v>
      </c>
    </row>
    <row r="727" spans="1:17" ht="14.45" customHeight="1" x14ac:dyDescent="0.25">
      <c r="E727" s="13"/>
      <c r="F727" s="13"/>
      <c r="G727" s="13"/>
      <c r="H727" s="13"/>
      <c r="I727" s="13"/>
      <c r="J727" s="13"/>
      <c r="K727" s="13"/>
      <c r="L727" s="13"/>
    </row>
    <row r="728" spans="1:17" x14ac:dyDescent="0.25">
      <c r="M728" s="21"/>
    </row>
    <row r="729" spans="1:17" x14ac:dyDescent="0.25">
      <c r="M729" s="21"/>
    </row>
  </sheetData>
  <autoFilter ref="A1:R727"/>
  <sortState ref="A727:L734">
    <sortCondition ref="A727:A734"/>
    <sortCondition ref="E727:E734"/>
  </sortState>
  <conditionalFormatting sqref="G147:K153 G256:J256 G393:J393 G500:J500 G156:K157 G154:G155 I154:K154 G159:K162 G158 G165:K168 G163:G164 G171:K174 G169:G170 G178:K178 G175:G177 G180:K186 G179 G188:K189 G187 G191:K191 G190 G193:K193 G192 G195:K198 G194 G200:K203 G199 G206:K208 G204:G205 G210:K211 G209 G214:K214 G212:G213 G216:K217 G215 G220:K220 G218:G219 G222:K226 G221 G227:G229 G230:K231 G257:K259 G394:K409 G278:K281 G501:K506 G235:K239 G234:H234 G250:K255 G249:H249 G277:J277 G296:K300 G295:H295 G307:K309 G306:H306 G352:K353 G351:H351 G373:K378 G372:H372 G456:K470 G453:H455 G495:K495 G497:K499 G496:H496 G512:K513 G511:H511 G549:K552 G548:H548 G579:K579 G578:H578 G612:K613 G623:K624 G622:H622 G642:K652 G641:H641 G659:K661 G658:H658 G671:K674 G670:H670 G692:K692 G691:H691 G715:K724 G714:H714 G241:K242 G240:H240 G245:K248 G265:K266 G264:H264 G293:K294 G302:K305 G301:H301 G314:K325 G313:H313 G332:K333 G331:H331 G340:K344 G347:K347 G349:K350 G348:H348 G364:K365 G363:H363 G370:K371 G369:H369 G381:K382 G390:K392 G389:H389 G412:K434 G438:K440 G437:H437 G447:K452 G446:H446 G474:K475 G471:H473 G478:K484 G487:K489 G492:K492 G516:K516 G518:K526 G517:H517 G529:K532 G537:K547 G536:H536 G555:K556 G558:K564 G557:H557 G567:K570 G576:K577 G575:H575 G581:K583 G580:H580 G595:K598 G602:K606 G599:H601 G610:H611 G628:K636 G627:H627 G639:K640 G656:K657 G655:H655 G663:K669 G662:H662 G684:K690 G683:H683 G696:K700 G693:H695 G702:K713 G701:H701 G726:K726 G725:H725 G233:K233 G232:H232 G243:H244 G261:K263 G260:H260 G269:K271 G273:K275 G272:H272 G283:K290 G282:H282 G291:H292 G311:K312 G310:H310 G327:K330 G326:H326 G335:K337 G334:H334 G338:H339 G345:H346 G355:K357 G354:H354 G359:K362 G358:H358 G367:K368 G366:H366 G379:H380 G384:K388 G383:H383 G410:H411 G436:K436 G435:H435 G442:K445 G441:H441 G476:H477 G485:H486 G490:H491 G493:H494 G508:K510 G507:H507 G514:H515 G527:H528 G534:K535 G533:H533 G553:H554 G565:H566 G572:K574 G571:H571 G585:K592 G584:H584 G593:H594 G608:K609 G607:H607 G615:K621 G614:H614 G626:K626 G625:H625 G637:H638 G654:K654 G653:H653 G676:K677 G675:H675 G679:K682 G678:H678 G276:H276 G267:H268 K268">
    <cfRule type="cellIs" dxfId="0" priority="1" operator="lessThan">
      <formula>0</formula>
    </cfRule>
  </conditionalFormatting>
  <printOptions gridLines="1"/>
  <pageMargins left="0.25" right="0.25" top="0.75" bottom="0.75" header="0.3" footer="0.3"/>
  <pageSetup paperSize="9" scale="44" fitToHeight="20" orientation="portrait"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Layout" zoomScaleNormal="100" workbookViewId="0">
      <selection activeCell="A29" sqref="A29"/>
    </sheetView>
  </sheetViews>
  <sheetFormatPr defaultRowHeight="15" x14ac:dyDescent="0.25"/>
  <cols>
    <col min="1" max="1" width="6.85546875" bestFit="1" customWidth="1"/>
    <col min="3" max="3" width="14.7109375" bestFit="1" customWidth="1"/>
    <col min="5" max="5" width="15.28515625" customWidth="1"/>
    <col min="7" max="7" width="15.28515625" customWidth="1"/>
    <col min="8" max="8" width="7.7109375" customWidth="1"/>
  </cols>
  <sheetData>
    <row r="1" spans="1:7" x14ac:dyDescent="0.25">
      <c r="A1" s="3" t="s">
        <v>2029</v>
      </c>
    </row>
    <row r="2" spans="1:7" ht="14.45" customHeight="1" x14ac:dyDescent="0.25">
      <c r="A2" s="23" t="s">
        <v>2030</v>
      </c>
      <c r="B2" s="23"/>
      <c r="C2" s="23"/>
      <c r="D2" s="23"/>
      <c r="E2" s="23"/>
      <c r="F2" s="23"/>
      <c r="G2" s="23"/>
    </row>
    <row r="3" spans="1:7" x14ac:dyDescent="0.25">
      <c r="A3" s="23"/>
      <c r="B3" s="23"/>
      <c r="C3" s="23"/>
      <c r="D3" s="23"/>
      <c r="E3" s="23"/>
      <c r="F3" s="23"/>
      <c r="G3" s="23"/>
    </row>
    <row r="4" spans="1:7" x14ac:dyDescent="0.25">
      <c r="A4" s="23"/>
      <c r="B4" s="23"/>
      <c r="C4" s="23"/>
      <c r="D4" s="23"/>
      <c r="E4" s="23"/>
      <c r="F4" s="23"/>
      <c r="G4" s="23"/>
    </row>
    <row r="5" spans="1:7" x14ac:dyDescent="0.25">
      <c r="A5" s="23"/>
      <c r="B5" s="23"/>
      <c r="C5" s="23"/>
      <c r="D5" s="23"/>
      <c r="E5" s="23"/>
      <c r="F5" s="23"/>
      <c r="G5" s="23"/>
    </row>
    <row r="6" spans="1:7" x14ac:dyDescent="0.25">
      <c r="A6" s="23"/>
      <c r="B6" s="23"/>
      <c r="C6" s="23"/>
      <c r="D6" s="23"/>
      <c r="E6" s="23"/>
      <c r="F6" s="23"/>
      <c r="G6" s="23"/>
    </row>
    <row r="7" spans="1:7" x14ac:dyDescent="0.25">
      <c r="A7" s="23"/>
      <c r="B7" s="23"/>
      <c r="C7" s="23"/>
      <c r="D7" s="23"/>
      <c r="E7" s="23"/>
      <c r="F7" s="23"/>
      <c r="G7" s="23"/>
    </row>
    <row r="8" spans="1:7" x14ac:dyDescent="0.25">
      <c r="A8" s="23"/>
      <c r="B8" s="23"/>
      <c r="C8" s="23"/>
      <c r="D8" s="23"/>
      <c r="E8" s="23"/>
      <c r="F8" s="23"/>
      <c r="G8" s="23"/>
    </row>
    <row r="9" spans="1:7" x14ac:dyDescent="0.25">
      <c r="A9" s="23"/>
      <c r="B9" s="23"/>
      <c r="C9" s="23"/>
      <c r="D9" s="23"/>
      <c r="E9" s="23"/>
      <c r="F9" s="23"/>
      <c r="G9" s="23"/>
    </row>
    <row r="10" spans="1:7" x14ac:dyDescent="0.25">
      <c r="A10" s="23"/>
      <c r="B10" s="23"/>
      <c r="C10" s="23"/>
      <c r="D10" s="23"/>
      <c r="E10" s="23"/>
      <c r="F10" s="23"/>
      <c r="G10" s="23"/>
    </row>
    <row r="11" spans="1:7" x14ac:dyDescent="0.25">
      <c r="A11" s="23"/>
      <c r="B11" s="23"/>
      <c r="C11" s="23"/>
      <c r="D11" s="23"/>
      <c r="E11" s="23"/>
      <c r="F11" s="23"/>
      <c r="G11" s="23"/>
    </row>
    <row r="12" spans="1:7" x14ac:dyDescent="0.25">
      <c r="A12" s="23"/>
      <c r="B12" s="23"/>
      <c r="C12" s="23"/>
      <c r="D12" s="23"/>
      <c r="E12" s="23"/>
      <c r="F12" s="23"/>
      <c r="G12" s="23"/>
    </row>
    <row r="13" spans="1:7" x14ac:dyDescent="0.25">
      <c r="A13" s="23"/>
      <c r="B13" s="23"/>
      <c r="C13" s="23"/>
      <c r="D13" s="23"/>
      <c r="E13" s="23"/>
      <c r="F13" s="23"/>
      <c r="G13" s="23"/>
    </row>
    <row r="14" spans="1:7" x14ac:dyDescent="0.25">
      <c r="A14" s="23"/>
      <c r="B14" s="23"/>
      <c r="C14" s="23"/>
      <c r="D14" s="23"/>
      <c r="E14" s="23"/>
      <c r="F14" s="23"/>
      <c r="G14" s="23"/>
    </row>
    <row r="15" spans="1:7" x14ac:dyDescent="0.25">
      <c r="A15" s="23"/>
      <c r="B15" s="23"/>
      <c r="C15" s="23"/>
      <c r="D15" s="23"/>
      <c r="E15" s="23"/>
      <c r="F15" s="23"/>
      <c r="G15" s="23"/>
    </row>
    <row r="16" spans="1:7" x14ac:dyDescent="0.25">
      <c r="A16" s="23"/>
      <c r="B16" s="23"/>
      <c r="C16" s="23"/>
      <c r="D16" s="23"/>
      <c r="E16" s="23"/>
      <c r="F16" s="23"/>
      <c r="G16" s="23"/>
    </row>
    <row r="17" spans="1:7" x14ac:dyDescent="0.25">
      <c r="A17">
        <v>1</v>
      </c>
      <c r="B17" t="s">
        <v>2024</v>
      </c>
      <c r="F17" t="s">
        <v>2010</v>
      </c>
      <c r="G17" s="17">
        <v>2177937.9100000006</v>
      </c>
    </row>
    <row r="18" spans="1:7" x14ac:dyDescent="0.25">
      <c r="A18">
        <v>2</v>
      </c>
      <c r="B18" t="s">
        <v>2024</v>
      </c>
      <c r="F18" t="s">
        <v>2011</v>
      </c>
      <c r="G18" s="17">
        <v>1641862.4699999993</v>
      </c>
    </row>
    <row r="19" spans="1:7" x14ac:dyDescent="0.25">
      <c r="A19">
        <v>3</v>
      </c>
      <c r="B19" t="s">
        <v>2025</v>
      </c>
      <c r="F19" t="s">
        <v>2012</v>
      </c>
      <c r="G19" s="17">
        <v>201847.32000000004</v>
      </c>
    </row>
    <row r="20" spans="1:7" x14ac:dyDescent="0.25">
      <c r="A20" t="s">
        <v>2027</v>
      </c>
      <c r="B20" s="22" t="s">
        <v>2026</v>
      </c>
      <c r="C20" s="22"/>
      <c r="D20" s="22"/>
      <c r="E20" s="22"/>
      <c r="F20" t="s">
        <v>2013</v>
      </c>
      <c r="G20" s="17">
        <v>1041506.1600000003</v>
      </c>
    </row>
    <row r="21" spans="1:7" x14ac:dyDescent="0.25">
      <c r="B21" s="22"/>
      <c r="C21" s="22"/>
      <c r="D21" s="22"/>
      <c r="E21" s="22"/>
      <c r="F21" t="s">
        <v>2014</v>
      </c>
      <c r="G21" s="17">
        <v>577397.88000000012</v>
      </c>
    </row>
    <row r="22" spans="1:7" x14ac:dyDescent="0.25">
      <c r="G22" s="17"/>
    </row>
    <row r="23" spans="1:7" x14ac:dyDescent="0.25">
      <c r="G23" s="17"/>
    </row>
    <row r="25" spans="1:7" x14ac:dyDescent="0.25">
      <c r="B25" s="23" t="s">
        <v>2031</v>
      </c>
      <c r="C25" s="23"/>
      <c r="D25" s="23"/>
      <c r="E25" s="23"/>
      <c r="F25" s="23"/>
    </row>
    <row r="26" spans="1:7" x14ac:dyDescent="0.25">
      <c r="B26" s="23"/>
      <c r="C26" s="23"/>
      <c r="D26" s="23"/>
      <c r="E26" s="23"/>
      <c r="F26" s="23"/>
      <c r="G26" s="17">
        <v>1000000</v>
      </c>
    </row>
    <row r="27" spans="1:7" x14ac:dyDescent="0.25">
      <c r="B27" s="23"/>
      <c r="C27" s="23"/>
      <c r="D27" s="23"/>
      <c r="E27" s="23"/>
      <c r="F27" s="23"/>
    </row>
    <row r="29" spans="1:7" ht="15.75" thickBot="1" x14ac:dyDescent="0.3">
      <c r="F29" s="19" t="s">
        <v>2015</v>
      </c>
      <c r="G29" s="20">
        <f>SUM(G17:G26)</f>
        <v>6640551.7400000002</v>
      </c>
    </row>
    <row r="34" spans="2:8" ht="15.75" thickBot="1" x14ac:dyDescent="0.3">
      <c r="B34" s="18" t="s">
        <v>2016</v>
      </c>
      <c r="C34" s="18"/>
      <c r="D34" s="18"/>
    </row>
    <row r="36" spans="2:8" x14ac:dyDescent="0.25">
      <c r="B36" t="s">
        <v>2017</v>
      </c>
      <c r="G36" s="17">
        <v>1500</v>
      </c>
      <c r="H36" t="s">
        <v>2018</v>
      </c>
    </row>
    <row r="37" spans="2:8" x14ac:dyDescent="0.25">
      <c r="B37" t="s">
        <v>2019</v>
      </c>
      <c r="G37" s="17"/>
    </row>
    <row r="38" spans="2:8" x14ac:dyDescent="0.25">
      <c r="G38" s="17"/>
    </row>
    <row r="39" spans="2:8" x14ac:dyDescent="0.25">
      <c r="B39" t="s">
        <v>2032</v>
      </c>
      <c r="G39" s="17"/>
    </row>
    <row r="40" spans="2:8" x14ac:dyDescent="0.25">
      <c r="B40" t="s">
        <v>2020</v>
      </c>
      <c r="G40" s="17">
        <v>2000</v>
      </c>
      <c r="H40" t="s">
        <v>2023</v>
      </c>
    </row>
    <row r="41" spans="2:8" x14ac:dyDescent="0.25">
      <c r="B41" t="s">
        <v>2021</v>
      </c>
      <c r="G41" s="17">
        <v>2500</v>
      </c>
      <c r="H41" t="s">
        <v>2023</v>
      </c>
    </row>
    <row r="42" spans="2:8" x14ac:dyDescent="0.25">
      <c r="B42" t="s">
        <v>2022</v>
      </c>
      <c r="G42" s="17">
        <v>3000</v>
      </c>
      <c r="H42" t="s">
        <v>2023</v>
      </c>
    </row>
    <row r="44" spans="2:8" x14ac:dyDescent="0.25">
      <c r="B44" s="22" t="s">
        <v>2028</v>
      </c>
      <c r="C44" s="22"/>
      <c r="D44" s="22"/>
      <c r="E44" s="22"/>
    </row>
    <row r="45" spans="2:8" x14ac:dyDescent="0.25">
      <c r="B45" s="22"/>
      <c r="C45" s="22"/>
      <c r="D45" s="22"/>
      <c r="E45" s="22"/>
    </row>
  </sheetData>
  <mergeCells count="4">
    <mergeCell ref="B20:E21"/>
    <mergeCell ref="B44:E45"/>
    <mergeCell ref="B25:F27"/>
    <mergeCell ref="A2:G16"/>
  </mergeCells>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Sammanställning</vt:lpstr>
      <vt:lpstr>Kommentar och sammanst. kostn.</vt:lpstr>
    </vt:vector>
  </TitlesOfParts>
  <Company>WSP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Eriksson, Anders</dc:creator>
  <cp:lastModifiedBy>Bo Lind</cp:lastModifiedBy>
  <cp:lastPrinted>2015-08-21T13:55:46Z</cp:lastPrinted>
  <dcterms:created xsi:type="dcterms:W3CDTF">2015-08-13T10:14:48Z</dcterms:created>
  <dcterms:modified xsi:type="dcterms:W3CDTF">2017-10-19T06:33:34Z</dcterms:modified>
</cp:coreProperties>
</file>